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Investicije\KAPITALNE INVESTICIJE 2019\Dječje igrališta 2019\"/>
    </mc:Choice>
  </mc:AlternateContent>
  <bookViews>
    <workbookView xWindow="-120" yWindow="-120" windowWidth="29040" windowHeight="15840"/>
  </bookViews>
  <sheets>
    <sheet name="Igrala" sheetId="32" r:id="rId1"/>
  </sheets>
  <definedNames>
    <definedName name="_xlnm.Print_Area" localSheetId="0">Igrala!$A$1:$F$149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27" i="32" l="1"/>
  <c r="F128" i="32" s="1"/>
  <c r="F135" i="32" s="1"/>
  <c r="F123" i="32"/>
  <c r="F122" i="32"/>
  <c r="F121" i="32"/>
  <c r="F120" i="32"/>
  <c r="F116" i="32"/>
  <c r="F117" i="32" s="1"/>
  <c r="F133" i="32" s="1"/>
  <c r="D116" i="32"/>
  <c r="D112" i="32"/>
  <c r="F112" i="32" s="1"/>
  <c r="D111" i="32"/>
  <c r="F111" i="32" s="1"/>
  <c r="D110" i="32"/>
  <c r="F110" i="32" s="1"/>
  <c r="F92" i="32"/>
  <c r="F93" i="32" s="1"/>
  <c r="F100" i="32" s="1"/>
  <c r="F88" i="32"/>
  <c r="F87" i="32"/>
  <c r="F86" i="32"/>
  <c r="F85" i="32"/>
  <c r="D81" i="32"/>
  <c r="F81" i="32" s="1"/>
  <c r="F82" i="32" s="1"/>
  <c r="F98" i="32" s="1"/>
  <c r="D77" i="32"/>
  <c r="F77" i="32" s="1"/>
  <c r="D76" i="32"/>
  <c r="F76" i="32" s="1"/>
  <c r="D75" i="32"/>
  <c r="F75" i="32" s="1"/>
  <c r="F57" i="32"/>
  <c r="F58" i="32" s="1"/>
  <c r="F65" i="32" s="1"/>
  <c r="F53" i="32"/>
  <c r="F52" i="32"/>
  <c r="F51" i="32"/>
  <c r="F50" i="32"/>
  <c r="D46" i="32"/>
  <c r="F46" i="32" s="1"/>
  <c r="F47" i="32" s="1"/>
  <c r="F63" i="32" s="1"/>
  <c r="D42" i="32"/>
  <c r="F42" i="32" s="1"/>
  <c r="D41" i="32"/>
  <c r="F41" i="32" s="1"/>
  <c r="D40" i="32"/>
  <c r="F40" i="32" s="1"/>
  <c r="F124" i="32" l="1"/>
  <c r="F134" i="32" s="1"/>
  <c r="F113" i="32"/>
  <c r="F132" i="32" s="1"/>
  <c r="F137" i="32" s="1"/>
  <c r="F145" i="32" s="1"/>
  <c r="F78" i="32"/>
  <c r="F97" i="32" s="1"/>
  <c r="F89" i="32"/>
  <c r="F99" i="32" s="1"/>
  <c r="F54" i="32"/>
  <c r="F64" i="32" s="1"/>
  <c r="F43" i="32"/>
  <c r="F62" i="32" s="1"/>
  <c r="D5" i="32"/>
  <c r="D7" i="32"/>
  <c r="F138" i="32" l="1"/>
  <c r="F139" i="32" s="1"/>
  <c r="F102" i="32"/>
  <c r="F67" i="32"/>
  <c r="F7" i="32"/>
  <c r="F18" i="32"/>
  <c r="F17" i="32"/>
  <c r="F16" i="32"/>
  <c r="F15" i="32"/>
  <c r="F103" i="32" l="1"/>
  <c r="F104" i="32" s="1"/>
  <c r="F144" i="32"/>
  <c r="F68" i="32"/>
  <c r="F69" i="32" s="1"/>
  <c r="F143" i="32"/>
  <c r="F19" i="32"/>
  <c r="D6" i="32"/>
  <c r="F6" i="32" s="1"/>
  <c r="D11" i="32"/>
  <c r="F11" i="32" s="1"/>
  <c r="F12" i="32" s="1"/>
  <c r="F28" i="32" s="1"/>
  <c r="F22" i="32" l="1"/>
  <c r="F5" i="32"/>
  <c r="F8" i="32" s="1"/>
  <c r="F29" i="32" l="1"/>
  <c r="F23" i="32"/>
  <c r="F30" i="32" s="1"/>
  <c r="F27" i="32"/>
  <c r="F32" i="32" l="1"/>
  <c r="F33" i="32" l="1"/>
  <c r="F34" i="32" s="1"/>
  <c r="F142" i="32"/>
  <c r="F147" i="32" s="1"/>
  <c r="F148" i="32" l="1"/>
  <c r="F149" i="32" s="1"/>
</calcChain>
</file>

<file path=xl/sharedStrings.xml><?xml version="1.0" encoding="utf-8"?>
<sst xmlns="http://schemas.openxmlformats.org/spreadsheetml/2006/main" count="244" uniqueCount="98">
  <si>
    <t>1.1.</t>
  </si>
  <si>
    <t>ZEMLJANI RADOVI</t>
  </si>
  <si>
    <t>1.</t>
  </si>
  <si>
    <t>2.</t>
  </si>
  <si>
    <t>3.</t>
  </si>
  <si>
    <t>UKUPNO</t>
  </si>
  <si>
    <t>2.1.</t>
  </si>
  <si>
    <t>3.1.</t>
  </si>
  <si>
    <t>3.2.</t>
  </si>
  <si>
    <t>4.1.</t>
  </si>
  <si>
    <t>4.</t>
  </si>
  <si>
    <t>kom</t>
  </si>
  <si>
    <t>UKUPNO:</t>
  </si>
  <si>
    <t>SVEUKUPNO:</t>
  </si>
  <si>
    <t>R.B.</t>
  </si>
  <si>
    <t>OPIS STAVKE</t>
  </si>
  <si>
    <t>J.M.</t>
  </si>
  <si>
    <t>KOL.</t>
  </si>
  <si>
    <t>J.C.</t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</si>
  <si>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</si>
  <si>
    <t>PDV 25%:</t>
  </si>
  <si>
    <t>3.3.</t>
  </si>
  <si>
    <t>3.4.</t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</si>
  <si>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</si>
  <si>
    <t>1.2.</t>
  </si>
  <si>
    <t>1.3.</t>
  </si>
  <si>
    <t>IGRALA</t>
  </si>
  <si>
    <t>IGRALA UKUPNO:</t>
  </si>
  <si>
    <t>OSTALI RADOVI</t>
  </si>
  <si>
    <t>OSTALI RADOVI UKUPNO:</t>
  </si>
  <si>
    <t>Nabava, dobava i ugradnja antistres podloge na pripremljenu podlogu. Ploče su dimenzija 50,0 x 50,0, d 4,5 cm. Sav potreban materijal i rad su uračunati u cijenu.</t>
  </si>
  <si>
    <t>BETONSKI RADOVI</t>
  </si>
  <si>
    <t>ZEMLJANI RADOVI UKUPNO:</t>
  </si>
  <si>
    <t>BETONSKI RADOVI UKUPNO:</t>
  </si>
  <si>
    <t>Kombinirani strojno-ručni iskop  za temelje igrala, do projektirane kote iskopa od min. 60,0 cm. Napomena: odvoz materijala obuhvaćen je posebnom stavkom. TEMELJI IGRALA</t>
  </si>
  <si>
    <t>Nabava, doprema i ugradnja betona C25/30 u temeljne stope, dimenzija 50,0x50 cm i visine cca. 60,0 cm. Stavkom je obuhvaćena doprema betona iz tvornice betona, ugradba i njega betona nakon ugradbe. TEMELJNE STOPE IGRALA.</t>
  </si>
  <si>
    <r>
      <t>Skidanje sloja humusa i zemlje III. kategorije  na mjestu izgradnje dječjeg igrališta prosječne debljine 15 cm. Obračun po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 xml:space="preserve"> u sraslom stanju. Humus se iskopava isključivo strojno, ručno eventualno po potrebi, iskopani humus utovara na vozilo i odvozi na deponiju do 10 km. Uključiti taksu za deponiju.</t>
    </r>
  </si>
  <si>
    <t>Nabava, doprema i ugradnja tucanika. Stavkom je obuhvaćena izrada nosivog sloja od šljunka debljine 15 cm ispod ANTI STRES PODLOGE. Stavka obuhvaća i zbijanje šljunčanog nasipa u slojevima do postizanja odgovarajuće zbijenosti. Stupanj zbijenosti 50,0 Mpa.</t>
  </si>
  <si>
    <t>1. DJEČJE IGRALIŠTE-BEKETINCI</t>
  </si>
  <si>
    <t>2. DJEČJE IGRALIŠTE-BOLMAN</t>
  </si>
  <si>
    <t>3. DJEČJE IGRALIŠTE-IVANOVAC</t>
  </si>
  <si>
    <t>4. DJEČJE IGRALIŠTE-PODRAVSKA MOSLAVINA</t>
  </si>
  <si>
    <t>BEKETINCI</t>
  </si>
  <si>
    <t>BOLMAN</t>
  </si>
  <si>
    <t>IVANOVAC</t>
  </si>
  <si>
    <t>PODRAVSKA MOSLAVINA</t>
  </si>
  <si>
    <t>1.1.1.</t>
  </si>
  <si>
    <t>1.1.2.</t>
  </si>
  <si>
    <t>1.1.3.</t>
  </si>
  <si>
    <t>2.1.1.</t>
  </si>
  <si>
    <t>1.2.1.</t>
  </si>
  <si>
    <t>1.3.1.</t>
  </si>
  <si>
    <t>1.3.2.</t>
  </si>
  <si>
    <t>1.3.3.</t>
  </si>
  <si>
    <t>1.4.</t>
  </si>
  <si>
    <t>1.4.1.</t>
  </si>
  <si>
    <t>2.1.2.</t>
  </si>
  <si>
    <t>2.1.3.</t>
  </si>
  <si>
    <t>2.2.</t>
  </si>
  <si>
    <t>2.2.1.</t>
  </si>
  <si>
    <t>2.3.</t>
  </si>
  <si>
    <t>2.3.1.</t>
  </si>
  <si>
    <t>2.3.2.</t>
  </si>
  <si>
    <t>2.3.3.</t>
  </si>
  <si>
    <t>2.3.4.</t>
  </si>
  <si>
    <t>2.4.</t>
  </si>
  <si>
    <t>2.4.1.</t>
  </si>
  <si>
    <t>3.1.1.</t>
  </si>
  <si>
    <t>3.1.2.</t>
  </si>
  <si>
    <t>3.3.3.</t>
  </si>
  <si>
    <t>3.2.1.</t>
  </si>
  <si>
    <t>3.3.1.</t>
  </si>
  <si>
    <t>3.3.2.</t>
  </si>
  <si>
    <t>3.3.4.</t>
  </si>
  <si>
    <t>3.4.1.</t>
  </si>
  <si>
    <t>4.2.</t>
  </si>
  <si>
    <t>4.3.</t>
  </si>
  <si>
    <t>4.1.1.</t>
  </si>
  <si>
    <t>4.1.2.</t>
  </si>
  <si>
    <t>4.1.3.</t>
  </si>
  <si>
    <t>4.2.1.</t>
  </si>
  <si>
    <t>4.3.1.</t>
  </si>
  <si>
    <t>4.3.2.</t>
  </si>
  <si>
    <t>4.3.3.</t>
  </si>
  <si>
    <t>4.3.4.</t>
  </si>
  <si>
    <t>4.4.</t>
  </si>
  <si>
    <t>4.4.1.</t>
  </si>
  <si>
    <t>UKUPNA REKAPITULACIJA</t>
  </si>
  <si>
    <t>REKAPITULACIJA PO RADOVIMA-BEKETINCI</t>
  </si>
  <si>
    <t>REKAPITULACIJA PO RADOVIMA-BOLMAN</t>
  </si>
  <si>
    <t>REKAPITULACIJA PO RADOVIMA-IVANOVAC</t>
  </si>
  <si>
    <t>REKAPITULACIJA PO RADOVIMA-PODRAVSKA MOSLAVINA</t>
  </si>
  <si>
    <t>1.3.4.</t>
  </si>
  <si>
    <t>3.1.3.</t>
  </si>
  <si>
    <t>Nabava, dobava i ugradnja dječjeg igrala. Komplet igralište koje se sastoji od dvije kućice s krovom, povezanih međusobno s mostom-penjalicom, tobogana od nehrđajućeg čelika, te tunela od poliestera. Omogućuje samostalnu igru jednog djeteta ili interaktivnu igru više djece. Igralo ugraditi na pripremljene temelje prema uputama proizvođača. Sav rad i spojni materijal su uračunati u cijenu stavke.</t>
  </si>
  <si>
    <t>Nabava, dobava i ugradnja dječjeg igrala LJULJAČKA KORPA sjedišta mrežastog izgleda, izrađeno od čeličnog pletiva presvučenog sa sintetskim materijalom. Igralo ugraditi na pripremljene temelje prema uputama proizvođača. Sav rad i spojni materijal su uračunati u cijenu stavke.</t>
  </si>
  <si>
    <t>Nabava, dobava i ugradnja dječjeg igrala tunel s crtanim likovima. Igralo ugraditi na pripremljene temelje prema uputama proizvođača. Sav rad i spojni materijal su uračunati u cijenu stavke.</t>
  </si>
  <si>
    <t>Nabava, dobava i ugradnja dječjeg igrala. Komplet igralište sastoji se od dvije kućice, jedne s polukružnom penjalicom te jedne s krovom povezanih međusobno s mostom, cijevnog tobogana od poliestera, ljuljačke sa jednim mjestom, penjalice uz kućicu. Igralo ugraditi na pripremljene temelje prema uputama proizvođača. Sav rad i spojni materijal su uračunati u cijenu stavke.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</si>
</sst>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0" fillId="2" borderId="0" xfId="0" applyFill="1"/>
    <xf numFmtId="0" fontId="7" fillId="0" borderId="0" xfId="4" applyFont="1" applyBorder="1" applyAlignment="1">
      <alignment vertical="center" wrapText="1"/>
    </xf>
    <xf numFmtId="16" fontId="3" fillId="0" borderId="0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2" fontId="7" fillId="0" borderId="0" xfId="0" applyNumberFormat="1" applyFont="1" applyBorder="1" applyAlignment="1">
      <alignment wrapText="1"/>
    </xf>
    <xf numFmtId="2" fontId="3" fillId="0" borderId="0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/>
    <xf numFmtId="0" fontId="3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4" fontId="3" fillId="2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vertical="top" wrapText="1"/>
    </xf>
    <xf numFmtId="4" fontId="2" fillId="2" borderId="0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4" fontId="2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wrapText="1"/>
    </xf>
    <xf numFmtId="2" fontId="3" fillId="3" borderId="0" xfId="0" applyNumberFormat="1" applyFont="1" applyFill="1" applyBorder="1" applyAlignment="1">
      <alignment wrapText="1"/>
    </xf>
    <xf numFmtId="4" fontId="3" fillId="3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2" fontId="5" fillId="0" borderId="0" xfId="0" applyNumberFormat="1" applyFont="1" applyBorder="1" applyAlignment="1">
      <alignment wrapText="1"/>
    </xf>
    <xf numFmtId="4" fontId="6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4" fontId="8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14" fontId="3" fillId="0" borderId="0" xfId="0" applyNumberFormat="1" applyFont="1" applyBorder="1" applyAlignment="1">
      <alignment horizontal="left" vertical="top" wrapText="1"/>
    </xf>
    <xf numFmtId="16" fontId="8" fillId="0" borderId="0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left" vertical="center" wrapText="1"/>
    </xf>
    <xf numFmtId="0" fontId="7" fillId="0" borderId="0" xfId="4" applyFont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5">
    <cellStyle name="A4 Small 210 x 297 mm" xfId="3"/>
    <cellStyle name="Excel Built-in Normal" xfId="1"/>
    <cellStyle name="Normal 2" xfId="4"/>
    <cellStyle name="Normalno" xfId="0" builtinId="0"/>
    <cellStyle name="Normaln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rgb="FF92D050"/>
    <pageSetUpPr fitToPage="1"/>
  </sheetPr>
  <dimension ref="A1:G150"/>
  <sheetViews>
    <sheetView tabSelected="1" view="pageBreakPreview" zoomScale="106" zoomScaleNormal="100" zoomScaleSheetLayoutView="106" zoomScalePageLayoutView="95" workbookViewId="0">
      <selection activeCell="B15" sqref="B15:B18"/>
    </sheetView>
  </sheetViews>
  <sheetFormatPr defaultRowHeight="12.75" x14ac:dyDescent="0.2"/>
  <cols>
    <col min="1" max="1" width="7.28515625" style="1" customWidth="1"/>
    <col min="2" max="2" width="40.28515625" style="2" customWidth="1"/>
    <col min="3" max="3" width="13.28515625" style="2" customWidth="1"/>
    <col min="4" max="4" width="13.140625" style="2" customWidth="1"/>
    <col min="5" max="5" width="11.5703125" style="2" customWidth="1"/>
    <col min="6" max="6" width="12.28515625" style="2" customWidth="1"/>
  </cols>
  <sheetData>
    <row r="1" spans="1:6" ht="15.75" x14ac:dyDescent="0.2">
      <c r="A1" s="52" t="s">
        <v>38</v>
      </c>
      <c r="B1" s="53"/>
      <c r="C1" s="53"/>
      <c r="D1" s="53"/>
      <c r="E1" s="53"/>
      <c r="F1" s="53"/>
    </row>
    <row r="2" spans="1:6" x14ac:dyDescent="0.2">
      <c r="A2" s="54"/>
      <c r="B2" s="54"/>
      <c r="C2" s="54"/>
      <c r="D2" s="54"/>
      <c r="E2" s="54"/>
      <c r="F2" s="54"/>
    </row>
    <row r="3" spans="1:6" x14ac:dyDescent="0.2">
      <c r="A3" s="12" t="s">
        <v>14</v>
      </c>
      <c r="B3" s="13" t="s">
        <v>15</v>
      </c>
      <c r="C3" s="14" t="s">
        <v>16</v>
      </c>
      <c r="D3" s="14" t="s">
        <v>17</v>
      </c>
      <c r="E3" s="14" t="s">
        <v>18</v>
      </c>
      <c r="F3" s="14" t="s">
        <v>5</v>
      </c>
    </row>
    <row r="4" spans="1:6" s="3" customFormat="1" ht="12" customHeight="1" x14ac:dyDescent="0.2">
      <c r="A4" s="15" t="s">
        <v>0</v>
      </c>
      <c r="B4" s="16" t="s">
        <v>1</v>
      </c>
      <c r="C4" s="17"/>
      <c r="D4" s="18"/>
      <c r="E4" s="18"/>
      <c r="F4" s="19"/>
    </row>
    <row r="5" spans="1:6" ht="93.75" customHeight="1" x14ac:dyDescent="0.2">
      <c r="A5" s="20" t="s">
        <v>46</v>
      </c>
      <c r="B5" s="21" t="s">
        <v>36</v>
      </c>
      <c r="C5" s="6" t="s">
        <v>19</v>
      </c>
      <c r="D5" s="22">
        <f>350*0.15</f>
        <v>52.5</v>
      </c>
      <c r="E5" s="22">
        <v>0</v>
      </c>
      <c r="F5" s="9">
        <f>D5*E5</f>
        <v>0</v>
      </c>
    </row>
    <row r="6" spans="1:6" ht="51" x14ac:dyDescent="0.2">
      <c r="A6" s="23" t="s">
        <v>47</v>
      </c>
      <c r="B6" s="24" t="s">
        <v>34</v>
      </c>
      <c r="C6" s="6" t="s">
        <v>19</v>
      </c>
      <c r="D6" s="25">
        <f>(0.5*0.5*0.6*6)+(0.3*1.1*0.6*3)+(1*0.4*0.6*7)+(0.4*1.29*0.6)+(0.4*0.9*0.6)+(0.3*0.3*0.6*8)+(0.3*0.9*0.6)+(0.3*0.9*0.6)</f>
        <v>4.4556000000000004</v>
      </c>
      <c r="E6" s="25">
        <v>0</v>
      </c>
      <c r="F6" s="9">
        <f>D6*E6</f>
        <v>0</v>
      </c>
    </row>
    <row r="7" spans="1:6" ht="80.25" customHeight="1" x14ac:dyDescent="0.2">
      <c r="A7" s="23" t="s">
        <v>48</v>
      </c>
      <c r="B7" s="24" t="s">
        <v>37</v>
      </c>
      <c r="C7" s="6" t="s">
        <v>19</v>
      </c>
      <c r="D7" s="25">
        <f>20*0.15</f>
        <v>3</v>
      </c>
      <c r="E7" s="25">
        <v>0</v>
      </c>
      <c r="F7" s="9">
        <f>D7*E7</f>
        <v>0</v>
      </c>
    </row>
    <row r="8" spans="1:6" ht="13.5" customHeight="1" x14ac:dyDescent="0.2">
      <c r="A8" s="26"/>
      <c r="B8" s="55" t="s">
        <v>32</v>
      </c>
      <c r="C8" s="55"/>
      <c r="D8" s="55"/>
      <c r="E8" s="55"/>
      <c r="F8" s="27">
        <f>SUM(F5:F7)</f>
        <v>0</v>
      </c>
    </row>
    <row r="9" spans="1:6" ht="11.25" customHeight="1" x14ac:dyDescent="0.2">
      <c r="A9" s="20"/>
      <c r="B9" s="28"/>
      <c r="C9" s="28"/>
      <c r="D9" s="28"/>
      <c r="E9" s="28"/>
      <c r="F9" s="29"/>
    </row>
    <row r="10" spans="1:6" s="3" customFormat="1" ht="12" customHeight="1" x14ac:dyDescent="0.2">
      <c r="A10" s="15" t="s">
        <v>24</v>
      </c>
      <c r="B10" s="16" t="s">
        <v>31</v>
      </c>
      <c r="C10" s="17"/>
      <c r="D10" s="18"/>
      <c r="E10" s="18"/>
      <c r="F10" s="19"/>
    </row>
    <row r="11" spans="1:6" ht="63.75" x14ac:dyDescent="0.2">
      <c r="A11" s="20" t="s">
        <v>50</v>
      </c>
      <c r="B11" s="24" t="s">
        <v>35</v>
      </c>
      <c r="C11" s="6" t="s">
        <v>19</v>
      </c>
      <c r="D11" s="8">
        <f>(0.5*0.5*0.6*6)+(0.3*1.1*0.6*3)+(1*0.4*0.6*7)+(0.4*1.29*0.6)+(0.4*0.9*0.6)+(0.3*0.3*0.6*8)+(0.3*0.9*0.6)+(0.3*0.9*0.6)</f>
        <v>4.4556000000000004</v>
      </c>
      <c r="E11" s="22">
        <v>0</v>
      </c>
      <c r="F11" s="9">
        <f>D11*E11</f>
        <v>0</v>
      </c>
    </row>
    <row r="12" spans="1:6" ht="13.5" customHeight="1" x14ac:dyDescent="0.2">
      <c r="A12" s="26"/>
      <c r="B12" s="55" t="s">
        <v>33</v>
      </c>
      <c r="C12" s="55"/>
      <c r="D12" s="55"/>
      <c r="E12" s="55"/>
      <c r="F12" s="27">
        <f>SUM(F9:F11)</f>
        <v>0</v>
      </c>
    </row>
    <row r="13" spans="1:6" x14ac:dyDescent="0.2">
      <c r="A13" s="20"/>
      <c r="B13" s="21"/>
      <c r="C13" s="6"/>
      <c r="D13" s="22"/>
      <c r="E13" s="22"/>
      <c r="F13" s="9"/>
    </row>
    <row r="14" spans="1:6" ht="12" customHeight="1" x14ac:dyDescent="0.2">
      <c r="A14" s="15" t="s">
        <v>25</v>
      </c>
      <c r="B14" s="16" t="s">
        <v>26</v>
      </c>
      <c r="C14" s="17"/>
      <c r="D14" s="18"/>
      <c r="E14" s="18"/>
      <c r="F14" s="19"/>
    </row>
    <row r="15" spans="1:6" ht="114.75" x14ac:dyDescent="0.2">
      <c r="A15" s="20" t="s">
        <v>51</v>
      </c>
      <c r="B15" s="57" t="s">
        <v>94</v>
      </c>
      <c r="C15" s="6" t="s">
        <v>11</v>
      </c>
      <c r="D15" s="7">
        <v>1</v>
      </c>
      <c r="E15" s="8">
        <v>0</v>
      </c>
      <c r="F15" s="9">
        <f>D15*E15</f>
        <v>0</v>
      </c>
    </row>
    <row r="16" spans="1:6" ht="78.75" customHeight="1" x14ac:dyDescent="0.2">
      <c r="A16" s="20" t="s">
        <v>52</v>
      </c>
      <c r="B16" s="57" t="s">
        <v>95</v>
      </c>
      <c r="C16" s="6" t="s">
        <v>11</v>
      </c>
      <c r="D16" s="7">
        <v>1</v>
      </c>
      <c r="E16" s="8">
        <v>0</v>
      </c>
      <c r="F16" s="9">
        <f>D16*E16</f>
        <v>0</v>
      </c>
    </row>
    <row r="17" spans="1:6" ht="58.5" customHeight="1" x14ac:dyDescent="0.2">
      <c r="A17" s="5" t="s">
        <v>53</v>
      </c>
      <c r="B17" s="57" t="s">
        <v>96</v>
      </c>
      <c r="C17" s="6" t="s">
        <v>11</v>
      </c>
      <c r="D17" s="7">
        <v>1</v>
      </c>
      <c r="E17" s="8">
        <v>0</v>
      </c>
      <c r="F17" s="9">
        <f>D17*E17</f>
        <v>0</v>
      </c>
    </row>
    <row r="18" spans="1:6" ht="114.75" x14ac:dyDescent="0.2">
      <c r="A18" s="5" t="s">
        <v>92</v>
      </c>
      <c r="B18" s="57" t="s">
        <v>97</v>
      </c>
      <c r="C18" s="6" t="s">
        <v>11</v>
      </c>
      <c r="D18" s="7">
        <v>1</v>
      </c>
      <c r="E18" s="8">
        <v>0</v>
      </c>
      <c r="F18" s="9">
        <f>D18*E18</f>
        <v>0</v>
      </c>
    </row>
    <row r="19" spans="1:6" ht="15" customHeight="1" x14ac:dyDescent="0.2">
      <c r="A19" s="26"/>
      <c r="B19" s="55" t="s">
        <v>27</v>
      </c>
      <c r="C19" s="55"/>
      <c r="D19" s="55"/>
      <c r="E19" s="55"/>
      <c r="F19" s="27">
        <f>SUM(F15:F18)</f>
        <v>0</v>
      </c>
    </row>
    <row r="20" spans="1:6" ht="15" customHeight="1" x14ac:dyDescent="0.2">
      <c r="A20" s="20"/>
      <c r="B20" s="28"/>
      <c r="C20" s="28"/>
      <c r="D20" s="28"/>
      <c r="E20" s="28"/>
      <c r="F20" s="29"/>
    </row>
    <row r="21" spans="1:6" ht="12" customHeight="1" x14ac:dyDescent="0.2">
      <c r="A21" s="15" t="s">
        <v>54</v>
      </c>
      <c r="B21" s="16" t="s">
        <v>28</v>
      </c>
      <c r="C21" s="17"/>
      <c r="D21" s="18"/>
      <c r="E21" s="18"/>
      <c r="F21" s="19"/>
    </row>
    <row r="22" spans="1:6" ht="56.25" customHeight="1" x14ac:dyDescent="0.2">
      <c r="A22" s="23" t="s">
        <v>55</v>
      </c>
      <c r="B22" s="30" t="s">
        <v>30</v>
      </c>
      <c r="C22" s="6" t="s">
        <v>23</v>
      </c>
      <c r="D22" s="25">
        <v>20</v>
      </c>
      <c r="E22" s="25">
        <v>0</v>
      </c>
      <c r="F22" s="9">
        <f>SUM(D22*E22)</f>
        <v>0</v>
      </c>
    </row>
    <row r="23" spans="1:6" x14ac:dyDescent="0.2">
      <c r="A23" s="26"/>
      <c r="B23" s="55" t="s">
        <v>29</v>
      </c>
      <c r="C23" s="55"/>
      <c r="D23" s="55"/>
      <c r="E23" s="55"/>
      <c r="F23" s="27">
        <f>SUM(F22:F22)</f>
        <v>0</v>
      </c>
    </row>
    <row r="24" spans="1:6" x14ac:dyDescent="0.2">
      <c r="A24" s="20"/>
      <c r="B24" s="28"/>
      <c r="C24" s="28"/>
      <c r="D24" s="28"/>
      <c r="E24" s="28"/>
      <c r="F24" s="29"/>
    </row>
    <row r="25" spans="1:6" x14ac:dyDescent="0.2">
      <c r="A25" s="31"/>
      <c r="B25" s="32" t="s">
        <v>88</v>
      </c>
      <c r="C25" s="33"/>
      <c r="D25" s="34"/>
      <c r="E25" s="34"/>
      <c r="F25" s="35"/>
    </row>
    <row r="26" spans="1:6" x14ac:dyDescent="0.2">
      <c r="A26" s="36"/>
      <c r="B26" s="37"/>
      <c r="C26" s="38"/>
      <c r="D26" s="39"/>
      <c r="E26" s="39"/>
      <c r="F26" s="40"/>
    </row>
    <row r="27" spans="1:6" x14ac:dyDescent="0.2">
      <c r="A27" s="41" t="s">
        <v>0</v>
      </c>
      <c r="B27" s="42" t="s">
        <v>1</v>
      </c>
      <c r="C27" s="43"/>
      <c r="D27" s="7"/>
      <c r="E27" s="7"/>
      <c r="F27" s="44">
        <f>F8</f>
        <v>0</v>
      </c>
    </row>
    <row r="28" spans="1:6" x14ac:dyDescent="0.2">
      <c r="A28" s="41" t="s">
        <v>24</v>
      </c>
      <c r="B28" s="42" t="s">
        <v>31</v>
      </c>
      <c r="C28" s="43"/>
      <c r="D28" s="7"/>
      <c r="E28" s="7"/>
      <c r="F28" s="44">
        <f>F12</f>
        <v>0</v>
      </c>
    </row>
    <row r="29" spans="1:6" x14ac:dyDescent="0.2">
      <c r="A29" s="41" t="s">
        <v>25</v>
      </c>
      <c r="B29" s="42" t="s">
        <v>26</v>
      </c>
      <c r="C29" s="43"/>
      <c r="D29" s="7"/>
      <c r="E29" s="7"/>
      <c r="F29" s="44">
        <f>F19</f>
        <v>0</v>
      </c>
    </row>
    <row r="30" spans="1:6" x14ac:dyDescent="0.2">
      <c r="A30" s="41" t="s">
        <v>54</v>
      </c>
      <c r="B30" s="42" t="s">
        <v>28</v>
      </c>
      <c r="C30" s="43"/>
      <c r="D30" s="7"/>
      <c r="E30" s="7"/>
      <c r="F30" s="44">
        <f>F23</f>
        <v>0</v>
      </c>
    </row>
    <row r="31" spans="1:6" x14ac:dyDescent="0.2">
      <c r="A31" s="50"/>
      <c r="B31" s="50"/>
      <c r="C31" s="50"/>
      <c r="D31" s="50"/>
      <c r="E31" s="50"/>
      <c r="F31" s="50"/>
    </row>
    <row r="32" spans="1:6" x14ac:dyDescent="0.2">
      <c r="A32" s="20"/>
      <c r="B32" s="45" t="s">
        <v>12</v>
      </c>
      <c r="C32" s="6"/>
      <c r="D32" s="8"/>
      <c r="E32" s="8"/>
      <c r="F32" s="29">
        <f>SUM(F27:F30)</f>
        <v>0</v>
      </c>
    </row>
    <row r="33" spans="1:6" x14ac:dyDescent="0.2">
      <c r="A33" s="20"/>
      <c r="B33" s="45" t="s">
        <v>20</v>
      </c>
      <c r="C33" s="6"/>
      <c r="D33" s="8"/>
      <c r="E33" s="8"/>
      <c r="F33" s="29">
        <f>0.25*F32</f>
        <v>0</v>
      </c>
    </row>
    <row r="34" spans="1:6" x14ac:dyDescent="0.2">
      <c r="A34" s="20"/>
      <c r="B34" s="51" t="s">
        <v>13</v>
      </c>
      <c r="C34" s="51"/>
      <c r="D34" s="51"/>
      <c r="E34" s="51"/>
      <c r="F34" s="29">
        <f>F32+F33</f>
        <v>0</v>
      </c>
    </row>
    <row r="35" spans="1:6" x14ac:dyDescent="0.2">
      <c r="A35" s="20"/>
      <c r="B35" s="45"/>
      <c r="C35" s="6"/>
      <c r="D35" s="8"/>
      <c r="E35" s="8"/>
      <c r="F35" s="29"/>
    </row>
    <row r="36" spans="1:6" ht="15.75" x14ac:dyDescent="0.2">
      <c r="A36" s="52" t="s">
        <v>39</v>
      </c>
      <c r="B36" s="53"/>
      <c r="C36" s="53"/>
      <c r="D36" s="53"/>
      <c r="E36" s="53"/>
      <c r="F36" s="53"/>
    </row>
    <row r="37" spans="1:6" x14ac:dyDescent="0.2">
      <c r="A37" s="54"/>
      <c r="B37" s="54"/>
      <c r="C37" s="54"/>
      <c r="D37" s="54"/>
      <c r="E37" s="54"/>
      <c r="F37" s="54"/>
    </row>
    <row r="38" spans="1:6" x14ac:dyDescent="0.2">
      <c r="A38" s="12" t="s">
        <v>14</v>
      </c>
      <c r="B38" s="13" t="s">
        <v>15</v>
      </c>
      <c r="C38" s="14" t="s">
        <v>16</v>
      </c>
      <c r="D38" s="14" t="s">
        <v>17</v>
      </c>
      <c r="E38" s="14" t="s">
        <v>18</v>
      </c>
      <c r="F38" s="14" t="s">
        <v>5</v>
      </c>
    </row>
    <row r="39" spans="1:6" s="3" customFormat="1" ht="12" customHeight="1" x14ac:dyDescent="0.2">
      <c r="A39" s="15" t="s">
        <v>6</v>
      </c>
      <c r="B39" s="16" t="s">
        <v>1</v>
      </c>
      <c r="C39" s="17"/>
      <c r="D39" s="18"/>
      <c r="E39" s="18"/>
      <c r="F39" s="19"/>
    </row>
    <row r="40" spans="1:6" ht="93.75" customHeight="1" x14ac:dyDescent="0.2">
      <c r="A40" s="20" t="s">
        <v>49</v>
      </c>
      <c r="B40" s="21" t="s">
        <v>36</v>
      </c>
      <c r="C40" s="6" t="s">
        <v>19</v>
      </c>
      <c r="D40" s="22">
        <f>350*0.15</f>
        <v>52.5</v>
      </c>
      <c r="E40" s="22">
        <v>0</v>
      </c>
      <c r="F40" s="9">
        <f>D40*E40</f>
        <v>0</v>
      </c>
    </row>
    <row r="41" spans="1:6" ht="52.5" customHeight="1" x14ac:dyDescent="0.2">
      <c r="A41" s="23" t="s">
        <v>56</v>
      </c>
      <c r="B41" s="24" t="s">
        <v>34</v>
      </c>
      <c r="C41" s="6" t="s">
        <v>19</v>
      </c>
      <c r="D41" s="25">
        <f>(0.5*0.5*0.6*6)+(0.3*1.1*0.6*3)+(1*0.4*0.6*7)+(0.4*1.29*0.6)+(0.4*0.9*0.6)+(0.3*0.3*0.6*8)+(0.3*0.9*0.6)+(0.3*0.9*0.6)</f>
        <v>4.4556000000000004</v>
      </c>
      <c r="E41" s="25">
        <v>0</v>
      </c>
      <c r="F41" s="9">
        <f>D41*E41</f>
        <v>0</v>
      </c>
    </row>
    <row r="42" spans="1:6" ht="80.25" customHeight="1" x14ac:dyDescent="0.2">
      <c r="A42" s="23" t="s">
        <v>57</v>
      </c>
      <c r="B42" s="24" t="s">
        <v>37</v>
      </c>
      <c r="C42" s="6" t="s">
        <v>19</v>
      </c>
      <c r="D42" s="25">
        <f>20*0.15</f>
        <v>3</v>
      </c>
      <c r="E42" s="25">
        <v>0</v>
      </c>
      <c r="F42" s="9">
        <f>D42*E42</f>
        <v>0</v>
      </c>
    </row>
    <row r="43" spans="1:6" ht="13.5" customHeight="1" x14ac:dyDescent="0.2">
      <c r="A43" s="26"/>
      <c r="B43" s="55" t="s">
        <v>32</v>
      </c>
      <c r="C43" s="55"/>
      <c r="D43" s="55"/>
      <c r="E43" s="55"/>
      <c r="F43" s="27">
        <f>SUM(F40:F42)</f>
        <v>0</v>
      </c>
    </row>
    <row r="44" spans="1:6" ht="11.25" customHeight="1" x14ac:dyDescent="0.2">
      <c r="A44" s="20"/>
      <c r="B44" s="28"/>
      <c r="C44" s="28"/>
      <c r="D44" s="28"/>
      <c r="E44" s="28"/>
      <c r="F44" s="29"/>
    </row>
    <row r="45" spans="1:6" s="3" customFormat="1" ht="12" customHeight="1" x14ac:dyDescent="0.2">
      <c r="A45" s="15" t="s">
        <v>58</v>
      </c>
      <c r="B45" s="16" t="s">
        <v>31</v>
      </c>
      <c r="C45" s="17"/>
      <c r="D45" s="18"/>
      <c r="E45" s="18"/>
      <c r="F45" s="19"/>
    </row>
    <row r="46" spans="1:6" ht="63.75" x14ac:dyDescent="0.2">
      <c r="A46" s="20" t="s">
        <v>59</v>
      </c>
      <c r="B46" s="24" t="s">
        <v>35</v>
      </c>
      <c r="C46" s="6" t="s">
        <v>19</v>
      </c>
      <c r="D46" s="8">
        <f>(0.5*0.5*0.6*6)+(0.3*1.1*0.6*3)+(1*0.4*0.6*7)+(0.4*1.29*0.6)+(0.4*0.9*0.6)+(0.3*0.3*0.6*8)+(0.3*0.9*0.6)+(0.3*0.9*0.6)</f>
        <v>4.4556000000000004</v>
      </c>
      <c r="E46" s="22">
        <v>0</v>
      </c>
      <c r="F46" s="9">
        <f>D46*E46</f>
        <v>0</v>
      </c>
    </row>
    <row r="47" spans="1:6" ht="13.5" customHeight="1" x14ac:dyDescent="0.2">
      <c r="A47" s="26"/>
      <c r="B47" s="55" t="s">
        <v>33</v>
      </c>
      <c r="C47" s="55"/>
      <c r="D47" s="55"/>
      <c r="E47" s="55"/>
      <c r="F47" s="27">
        <f>SUM(F44:F46)</f>
        <v>0</v>
      </c>
    </row>
    <row r="48" spans="1:6" x14ac:dyDescent="0.2">
      <c r="A48" s="20"/>
      <c r="B48" s="21"/>
      <c r="C48" s="6"/>
      <c r="D48" s="22"/>
      <c r="E48" s="22"/>
      <c r="F48" s="9"/>
    </row>
    <row r="49" spans="1:6" ht="12" customHeight="1" x14ac:dyDescent="0.2">
      <c r="A49" s="15" t="s">
        <v>60</v>
      </c>
      <c r="B49" s="16" t="s">
        <v>26</v>
      </c>
      <c r="C49" s="17"/>
      <c r="D49" s="18"/>
      <c r="E49" s="18"/>
      <c r="F49" s="19"/>
    </row>
    <row r="50" spans="1:6" ht="114.75" x14ac:dyDescent="0.2">
      <c r="A50" s="20" t="s">
        <v>61</v>
      </c>
      <c r="B50" s="4" t="s">
        <v>94</v>
      </c>
      <c r="C50" s="6" t="s">
        <v>11</v>
      </c>
      <c r="D50" s="7">
        <v>1</v>
      </c>
      <c r="E50" s="8">
        <v>0</v>
      </c>
      <c r="F50" s="9">
        <f>D50*E50</f>
        <v>0</v>
      </c>
    </row>
    <row r="51" spans="1:6" ht="89.25" x14ac:dyDescent="0.2">
      <c r="A51" s="20" t="s">
        <v>62</v>
      </c>
      <c r="B51" s="57" t="s">
        <v>95</v>
      </c>
      <c r="C51" s="6" t="s">
        <v>11</v>
      </c>
      <c r="D51" s="7">
        <v>1</v>
      </c>
      <c r="E51" s="8">
        <v>0</v>
      </c>
      <c r="F51" s="9">
        <f>D51*E51</f>
        <v>0</v>
      </c>
    </row>
    <row r="52" spans="1:6" ht="63.75" x14ac:dyDescent="0.2">
      <c r="A52" s="5" t="s">
        <v>63</v>
      </c>
      <c r="B52" s="4" t="s">
        <v>96</v>
      </c>
      <c r="C52" s="6" t="s">
        <v>11</v>
      </c>
      <c r="D52" s="7">
        <v>1</v>
      </c>
      <c r="E52" s="8">
        <v>0</v>
      </c>
      <c r="F52" s="9">
        <f>D52*E52</f>
        <v>0</v>
      </c>
    </row>
    <row r="53" spans="1:6" ht="114.75" x14ac:dyDescent="0.2">
      <c r="A53" s="5" t="s">
        <v>64</v>
      </c>
      <c r="B53" s="4" t="s">
        <v>97</v>
      </c>
      <c r="C53" s="6" t="s">
        <v>11</v>
      </c>
      <c r="D53" s="7">
        <v>1</v>
      </c>
      <c r="E53" s="8">
        <v>0</v>
      </c>
      <c r="F53" s="9">
        <f>D53*E53</f>
        <v>0</v>
      </c>
    </row>
    <row r="54" spans="1:6" ht="15" customHeight="1" x14ac:dyDescent="0.2">
      <c r="A54" s="26"/>
      <c r="B54" s="55" t="s">
        <v>27</v>
      </c>
      <c r="C54" s="55"/>
      <c r="D54" s="55"/>
      <c r="E54" s="55"/>
      <c r="F54" s="27">
        <f>SUM(F50:F53)</f>
        <v>0</v>
      </c>
    </row>
    <row r="55" spans="1:6" ht="15" customHeight="1" x14ac:dyDescent="0.2">
      <c r="A55" s="20"/>
      <c r="B55" s="28"/>
      <c r="C55" s="28"/>
      <c r="D55" s="28"/>
      <c r="E55" s="28"/>
      <c r="F55" s="29"/>
    </row>
    <row r="56" spans="1:6" ht="12" customHeight="1" x14ac:dyDescent="0.2">
      <c r="A56" s="15" t="s">
        <v>65</v>
      </c>
      <c r="B56" s="16" t="s">
        <v>28</v>
      </c>
      <c r="C56" s="17"/>
      <c r="D56" s="18"/>
      <c r="E56" s="18"/>
      <c r="F56" s="19"/>
    </row>
    <row r="57" spans="1:6" ht="56.25" customHeight="1" x14ac:dyDescent="0.2">
      <c r="A57" s="48" t="s">
        <v>66</v>
      </c>
      <c r="B57" s="30" t="s">
        <v>30</v>
      </c>
      <c r="C57" s="6" t="s">
        <v>23</v>
      </c>
      <c r="D57" s="25">
        <v>20</v>
      </c>
      <c r="E57" s="25">
        <v>0</v>
      </c>
      <c r="F57" s="9">
        <f>SUM(D57*E57)</f>
        <v>0</v>
      </c>
    </row>
    <row r="58" spans="1:6" x14ac:dyDescent="0.2">
      <c r="A58" s="26"/>
      <c r="B58" s="55" t="s">
        <v>29</v>
      </c>
      <c r="C58" s="55"/>
      <c r="D58" s="55"/>
      <c r="E58" s="55"/>
      <c r="F58" s="27">
        <f>SUM(F57:F57)</f>
        <v>0</v>
      </c>
    </row>
    <row r="59" spans="1:6" x14ac:dyDescent="0.2">
      <c r="A59" s="46"/>
      <c r="B59" s="47"/>
      <c r="C59" s="47"/>
      <c r="D59" s="47"/>
      <c r="E59" s="47"/>
      <c r="F59" s="47"/>
    </row>
    <row r="60" spans="1:6" x14ac:dyDescent="0.2">
      <c r="A60" s="31"/>
      <c r="B60" s="32" t="s">
        <v>89</v>
      </c>
      <c r="C60" s="33"/>
      <c r="D60" s="34"/>
      <c r="E60" s="34"/>
      <c r="F60" s="35"/>
    </row>
    <row r="61" spans="1:6" x14ac:dyDescent="0.2">
      <c r="A61" s="36"/>
      <c r="B61" s="37"/>
      <c r="C61" s="38"/>
      <c r="D61" s="39"/>
      <c r="E61" s="39"/>
      <c r="F61" s="40"/>
    </row>
    <row r="62" spans="1:6" x14ac:dyDescent="0.2">
      <c r="A62" s="41" t="s">
        <v>6</v>
      </c>
      <c r="B62" s="42" t="s">
        <v>1</v>
      </c>
      <c r="C62" s="43"/>
      <c r="D62" s="7"/>
      <c r="E62" s="7"/>
      <c r="F62" s="44">
        <f>F43</f>
        <v>0</v>
      </c>
    </row>
    <row r="63" spans="1:6" x14ac:dyDescent="0.2">
      <c r="A63" s="41" t="s">
        <v>58</v>
      </c>
      <c r="B63" s="42" t="s">
        <v>31</v>
      </c>
      <c r="C63" s="43"/>
      <c r="D63" s="7"/>
      <c r="E63" s="7"/>
      <c r="F63" s="44">
        <f>F47</f>
        <v>0</v>
      </c>
    </row>
    <row r="64" spans="1:6" x14ac:dyDescent="0.2">
      <c r="A64" s="41" t="s">
        <v>60</v>
      </c>
      <c r="B64" s="42" t="s">
        <v>26</v>
      </c>
      <c r="C64" s="43"/>
      <c r="D64" s="7"/>
      <c r="E64" s="7"/>
      <c r="F64" s="44">
        <f>F54</f>
        <v>0</v>
      </c>
    </row>
    <row r="65" spans="1:7" x14ac:dyDescent="0.2">
      <c r="A65" s="41" t="s">
        <v>65</v>
      </c>
      <c r="B65" s="42" t="s">
        <v>28</v>
      </c>
      <c r="C65" s="43"/>
      <c r="D65" s="7"/>
      <c r="E65" s="7"/>
      <c r="F65" s="44">
        <f>F58</f>
        <v>0</v>
      </c>
    </row>
    <row r="66" spans="1:7" x14ac:dyDescent="0.2">
      <c r="A66" s="50"/>
      <c r="B66" s="50"/>
      <c r="C66" s="50"/>
      <c r="D66" s="50"/>
      <c r="E66" s="50"/>
      <c r="F66" s="50"/>
    </row>
    <row r="67" spans="1:7" x14ac:dyDescent="0.2">
      <c r="A67" s="20"/>
      <c r="B67" s="45" t="s">
        <v>12</v>
      </c>
      <c r="C67" s="6"/>
      <c r="D67" s="8"/>
      <c r="E67" s="8"/>
      <c r="F67" s="29">
        <f>SUM(F62:F65)</f>
        <v>0</v>
      </c>
    </row>
    <row r="68" spans="1:7" x14ac:dyDescent="0.2">
      <c r="A68" s="20"/>
      <c r="B68" s="45" t="s">
        <v>20</v>
      </c>
      <c r="C68" s="6"/>
      <c r="D68" s="8"/>
      <c r="E68" s="8"/>
      <c r="F68" s="29">
        <f>0.25*F67</f>
        <v>0</v>
      </c>
    </row>
    <row r="69" spans="1:7" x14ac:dyDescent="0.2">
      <c r="A69" s="20"/>
      <c r="B69" s="51" t="s">
        <v>13</v>
      </c>
      <c r="C69" s="51"/>
      <c r="D69" s="51"/>
      <c r="E69" s="51"/>
      <c r="F69" s="29">
        <f>F67+F68</f>
        <v>0</v>
      </c>
    </row>
    <row r="70" spans="1:7" ht="15.75" customHeight="1" x14ac:dyDescent="0.2">
      <c r="A70" s="46"/>
      <c r="B70" s="47"/>
      <c r="C70" s="47"/>
      <c r="D70" s="47"/>
      <c r="E70" s="47"/>
      <c r="F70" s="47"/>
    </row>
    <row r="71" spans="1:7" ht="15.75" x14ac:dyDescent="0.2">
      <c r="A71" s="52" t="s">
        <v>40</v>
      </c>
      <c r="B71" s="53"/>
      <c r="C71" s="53"/>
      <c r="D71" s="53"/>
      <c r="E71" s="53"/>
      <c r="F71" s="53"/>
    </row>
    <row r="72" spans="1:7" x14ac:dyDescent="0.2">
      <c r="A72" s="54"/>
      <c r="B72" s="54"/>
      <c r="C72" s="54"/>
      <c r="D72" s="54"/>
      <c r="E72" s="54"/>
      <c r="F72" s="54"/>
    </row>
    <row r="73" spans="1:7" x14ac:dyDescent="0.2">
      <c r="A73" s="12" t="s">
        <v>14</v>
      </c>
      <c r="B73" s="13" t="s">
        <v>15</v>
      </c>
      <c r="C73" s="14" t="s">
        <v>16</v>
      </c>
      <c r="D73" s="14" t="s">
        <v>17</v>
      </c>
      <c r="E73" s="14" t="s">
        <v>18</v>
      </c>
      <c r="F73" s="14" t="s">
        <v>5</v>
      </c>
    </row>
    <row r="74" spans="1:7" x14ac:dyDescent="0.2">
      <c r="A74" s="15" t="s">
        <v>7</v>
      </c>
      <c r="B74" s="16" t="s">
        <v>1</v>
      </c>
      <c r="C74" s="17"/>
      <c r="D74" s="18"/>
      <c r="E74" s="18"/>
      <c r="F74" s="19"/>
      <c r="G74" s="3"/>
    </row>
    <row r="75" spans="1:7" ht="91.5" x14ac:dyDescent="0.2">
      <c r="A75" s="20" t="s">
        <v>67</v>
      </c>
      <c r="B75" s="21" t="s">
        <v>36</v>
      </c>
      <c r="C75" s="6" t="s">
        <v>19</v>
      </c>
      <c r="D75" s="22">
        <f>350*0.15</f>
        <v>52.5</v>
      </c>
      <c r="E75" s="22">
        <v>0</v>
      </c>
      <c r="F75" s="9">
        <f>D75*E75</f>
        <v>0</v>
      </c>
    </row>
    <row r="76" spans="1:7" ht="51" x14ac:dyDescent="0.2">
      <c r="A76" s="23" t="s">
        <v>68</v>
      </c>
      <c r="B76" s="24" t="s">
        <v>34</v>
      </c>
      <c r="C76" s="6" t="s">
        <v>19</v>
      </c>
      <c r="D76" s="25">
        <f>(0.5*0.5*0.6*6)+(0.3*1.1*0.6*3)+(1*0.4*0.6*7)+(0.4*1.29*0.6)+(0.4*0.9*0.6)+(0.3*0.3*0.6*8)+(0.3*0.9*0.6)+(0.3*0.9*0.6)</f>
        <v>4.4556000000000004</v>
      </c>
      <c r="E76" s="25">
        <v>0</v>
      </c>
      <c r="F76" s="9">
        <f>D76*E76</f>
        <v>0</v>
      </c>
    </row>
    <row r="77" spans="1:7" ht="76.5" x14ac:dyDescent="0.2">
      <c r="A77" s="23" t="s">
        <v>93</v>
      </c>
      <c r="B77" s="24" t="s">
        <v>37</v>
      </c>
      <c r="C77" s="6" t="s">
        <v>19</v>
      </c>
      <c r="D77" s="25">
        <f>20*0.15</f>
        <v>3</v>
      </c>
      <c r="E77" s="25">
        <v>0</v>
      </c>
      <c r="F77" s="9">
        <f>D77*E77</f>
        <v>0</v>
      </c>
    </row>
    <row r="78" spans="1:7" x14ac:dyDescent="0.2">
      <c r="A78" s="26"/>
      <c r="B78" s="55" t="s">
        <v>32</v>
      </c>
      <c r="C78" s="55"/>
      <c r="D78" s="55"/>
      <c r="E78" s="55"/>
      <c r="F78" s="27">
        <f>SUM(F75:F77)</f>
        <v>0</v>
      </c>
    </row>
    <row r="79" spans="1:7" x14ac:dyDescent="0.2">
      <c r="A79" s="20"/>
      <c r="B79" s="28"/>
      <c r="C79" s="28"/>
      <c r="D79" s="28"/>
      <c r="E79" s="28"/>
      <c r="F79" s="29"/>
    </row>
    <row r="80" spans="1:7" x14ac:dyDescent="0.2">
      <c r="A80" s="15" t="s">
        <v>8</v>
      </c>
      <c r="B80" s="16" t="s">
        <v>31</v>
      </c>
      <c r="C80" s="17"/>
      <c r="D80" s="18"/>
      <c r="E80" s="18"/>
      <c r="F80" s="19"/>
      <c r="G80" s="3"/>
    </row>
    <row r="81" spans="1:6" ht="63.75" x14ac:dyDescent="0.2">
      <c r="A81" s="20" t="s">
        <v>70</v>
      </c>
      <c r="B81" s="24" t="s">
        <v>35</v>
      </c>
      <c r="C81" s="6" t="s">
        <v>19</v>
      </c>
      <c r="D81" s="8">
        <f>(0.5*0.5*0.6*6)+(0.3*1.1*0.6*3)+(1*0.4*0.6*7)+(0.4*1.29*0.6)+(0.4*0.9*0.6)+(0.3*0.3*0.6*8)+(0.3*0.9*0.6)+(0.3*0.9*0.6)</f>
        <v>4.4556000000000004</v>
      </c>
      <c r="E81" s="22">
        <v>0</v>
      </c>
      <c r="F81" s="9">
        <f>D81*E81</f>
        <v>0</v>
      </c>
    </row>
    <row r="82" spans="1:6" x14ac:dyDescent="0.2">
      <c r="A82" s="26"/>
      <c r="B82" s="55" t="s">
        <v>33</v>
      </c>
      <c r="C82" s="55"/>
      <c r="D82" s="55"/>
      <c r="E82" s="55"/>
      <c r="F82" s="27">
        <f>SUM(F79:F81)</f>
        <v>0</v>
      </c>
    </row>
    <row r="83" spans="1:6" x14ac:dyDescent="0.2">
      <c r="A83" s="20"/>
      <c r="B83" s="21"/>
      <c r="C83" s="6"/>
      <c r="D83" s="22"/>
      <c r="E83" s="22"/>
      <c r="F83" s="9"/>
    </row>
    <row r="84" spans="1:6" x14ac:dyDescent="0.2">
      <c r="A84" s="15" t="s">
        <v>21</v>
      </c>
      <c r="B84" s="16" t="s">
        <v>26</v>
      </c>
      <c r="C84" s="17"/>
      <c r="D84" s="18"/>
      <c r="E84" s="18"/>
      <c r="F84" s="19"/>
    </row>
    <row r="85" spans="1:6" ht="114.75" x14ac:dyDescent="0.2">
      <c r="A85" s="20" t="s">
        <v>71</v>
      </c>
      <c r="B85" s="58" t="s">
        <v>94</v>
      </c>
      <c r="C85" s="6" t="s">
        <v>11</v>
      </c>
      <c r="D85" s="7">
        <v>1</v>
      </c>
      <c r="E85" s="8">
        <v>0</v>
      </c>
      <c r="F85" s="9">
        <f>D85*E85</f>
        <v>0</v>
      </c>
    </row>
    <row r="86" spans="1:6" ht="89.25" x14ac:dyDescent="0.2">
      <c r="A86" s="20" t="s">
        <v>72</v>
      </c>
      <c r="B86" s="58" t="s">
        <v>95</v>
      </c>
      <c r="C86" s="6" t="s">
        <v>11</v>
      </c>
      <c r="D86" s="7">
        <v>1</v>
      </c>
      <c r="E86" s="8">
        <v>0</v>
      </c>
      <c r="F86" s="9">
        <f>D86*E86</f>
        <v>0</v>
      </c>
    </row>
    <row r="87" spans="1:6" ht="63.75" x14ac:dyDescent="0.2">
      <c r="A87" s="5" t="s">
        <v>69</v>
      </c>
      <c r="B87" s="58" t="s">
        <v>96</v>
      </c>
      <c r="C87" s="6" t="s">
        <v>11</v>
      </c>
      <c r="D87" s="7">
        <v>1</v>
      </c>
      <c r="E87" s="8">
        <v>0</v>
      </c>
      <c r="F87" s="9">
        <f>D87*E87</f>
        <v>0</v>
      </c>
    </row>
    <row r="88" spans="1:6" ht="114.75" x14ac:dyDescent="0.2">
      <c r="A88" s="5" t="s">
        <v>73</v>
      </c>
      <c r="B88" s="58" t="s">
        <v>97</v>
      </c>
      <c r="C88" s="6" t="s">
        <v>11</v>
      </c>
      <c r="D88" s="7">
        <v>1</v>
      </c>
      <c r="E88" s="8">
        <v>0</v>
      </c>
      <c r="F88" s="9">
        <f>D88*E88</f>
        <v>0</v>
      </c>
    </row>
    <row r="89" spans="1:6" x14ac:dyDescent="0.2">
      <c r="A89" s="26"/>
      <c r="B89" s="55" t="s">
        <v>27</v>
      </c>
      <c r="C89" s="55"/>
      <c r="D89" s="55"/>
      <c r="E89" s="55"/>
      <c r="F89" s="27">
        <f>SUM(F85:F88)</f>
        <v>0</v>
      </c>
    </row>
    <row r="90" spans="1:6" x14ac:dyDescent="0.2">
      <c r="A90" s="20"/>
      <c r="B90" s="28"/>
      <c r="C90" s="28"/>
      <c r="D90" s="28"/>
      <c r="E90" s="28"/>
      <c r="F90" s="29"/>
    </row>
    <row r="91" spans="1:6" x14ac:dyDescent="0.2">
      <c r="A91" s="15" t="s">
        <v>22</v>
      </c>
      <c r="B91" s="16" t="s">
        <v>28</v>
      </c>
      <c r="C91" s="17"/>
      <c r="D91" s="18"/>
      <c r="E91" s="18"/>
      <c r="F91" s="19"/>
    </row>
    <row r="92" spans="1:6" ht="51" x14ac:dyDescent="0.2">
      <c r="A92" s="23" t="s">
        <v>74</v>
      </c>
      <c r="B92" s="30" t="s">
        <v>30</v>
      </c>
      <c r="C92" s="6" t="s">
        <v>23</v>
      </c>
      <c r="D92" s="25">
        <v>20</v>
      </c>
      <c r="E92" s="25">
        <v>0</v>
      </c>
      <c r="F92" s="9">
        <f>SUM(D92*E92)</f>
        <v>0</v>
      </c>
    </row>
    <row r="93" spans="1:6" x14ac:dyDescent="0.2">
      <c r="A93" s="26"/>
      <c r="B93" s="55" t="s">
        <v>29</v>
      </c>
      <c r="C93" s="55"/>
      <c r="D93" s="55"/>
      <c r="E93" s="55"/>
      <c r="F93" s="27">
        <f>SUM(F92:F92)</f>
        <v>0</v>
      </c>
    </row>
    <row r="94" spans="1:6" x14ac:dyDescent="0.2">
      <c r="A94" s="20"/>
      <c r="B94" s="28"/>
      <c r="C94" s="28"/>
      <c r="D94" s="28"/>
      <c r="E94" s="28"/>
      <c r="F94" s="29"/>
    </row>
    <row r="95" spans="1:6" x14ac:dyDescent="0.2">
      <c r="A95" s="31"/>
      <c r="B95" s="32" t="s">
        <v>90</v>
      </c>
      <c r="C95" s="33"/>
      <c r="D95" s="34"/>
      <c r="E95" s="34"/>
      <c r="F95" s="35"/>
    </row>
    <row r="96" spans="1:6" x14ac:dyDescent="0.2">
      <c r="A96" s="36"/>
      <c r="B96" s="37"/>
      <c r="C96" s="38"/>
      <c r="D96" s="39"/>
      <c r="E96" s="39"/>
      <c r="F96" s="40"/>
    </row>
    <row r="97" spans="1:6" x14ac:dyDescent="0.2">
      <c r="A97" s="41" t="s">
        <v>7</v>
      </c>
      <c r="B97" s="42" t="s">
        <v>1</v>
      </c>
      <c r="C97" s="43"/>
      <c r="D97" s="7"/>
      <c r="E97" s="7"/>
      <c r="F97" s="44">
        <f>F78</f>
        <v>0</v>
      </c>
    </row>
    <row r="98" spans="1:6" x14ac:dyDescent="0.2">
      <c r="A98" s="41" t="s">
        <v>8</v>
      </c>
      <c r="B98" s="42" t="s">
        <v>31</v>
      </c>
      <c r="C98" s="43"/>
      <c r="D98" s="7"/>
      <c r="E98" s="7"/>
      <c r="F98" s="44">
        <f>F82</f>
        <v>0</v>
      </c>
    </row>
    <row r="99" spans="1:6" x14ac:dyDescent="0.2">
      <c r="A99" s="41" t="s">
        <v>21</v>
      </c>
      <c r="B99" s="42" t="s">
        <v>26</v>
      </c>
      <c r="C99" s="43"/>
      <c r="D99" s="7"/>
      <c r="E99" s="7"/>
      <c r="F99" s="44">
        <f>F89</f>
        <v>0</v>
      </c>
    </row>
    <row r="100" spans="1:6" x14ac:dyDescent="0.2">
      <c r="A100" s="41" t="s">
        <v>22</v>
      </c>
      <c r="B100" s="42" t="s">
        <v>28</v>
      </c>
      <c r="C100" s="43"/>
      <c r="D100" s="7"/>
      <c r="E100" s="7"/>
      <c r="F100" s="44">
        <f>F93</f>
        <v>0</v>
      </c>
    </row>
    <row r="101" spans="1:6" x14ac:dyDescent="0.2">
      <c r="A101" s="50"/>
      <c r="B101" s="50"/>
      <c r="C101" s="50"/>
      <c r="D101" s="50"/>
      <c r="E101" s="50"/>
      <c r="F101" s="50"/>
    </row>
    <row r="102" spans="1:6" x14ac:dyDescent="0.2">
      <c r="A102" s="20"/>
      <c r="B102" s="45" t="s">
        <v>12</v>
      </c>
      <c r="C102" s="6"/>
      <c r="D102" s="8"/>
      <c r="E102" s="8"/>
      <c r="F102" s="29">
        <f>SUM(F97:F100)</f>
        <v>0</v>
      </c>
    </row>
    <row r="103" spans="1:6" x14ac:dyDescent="0.2">
      <c r="A103" s="20"/>
      <c r="B103" s="45" t="s">
        <v>20</v>
      </c>
      <c r="C103" s="6"/>
      <c r="D103" s="8"/>
      <c r="E103" s="8"/>
      <c r="F103" s="29">
        <f>0.25*F102</f>
        <v>0</v>
      </c>
    </row>
    <row r="104" spans="1:6" x14ac:dyDescent="0.2">
      <c r="A104" s="20"/>
      <c r="B104" s="51" t="s">
        <v>13</v>
      </c>
      <c r="C104" s="51"/>
      <c r="D104" s="51"/>
      <c r="E104" s="51"/>
      <c r="F104" s="29">
        <f>F102+F103</f>
        <v>0</v>
      </c>
    </row>
    <row r="105" spans="1:6" x14ac:dyDescent="0.2">
      <c r="A105" s="10"/>
      <c r="B105" s="11"/>
      <c r="C105" s="11"/>
      <c r="D105" s="11"/>
      <c r="E105" s="11"/>
      <c r="F105" s="11"/>
    </row>
    <row r="106" spans="1:6" ht="15.75" x14ac:dyDescent="0.2">
      <c r="A106" s="56" t="s">
        <v>41</v>
      </c>
      <c r="B106" s="56"/>
      <c r="C106" s="56"/>
      <c r="D106" s="56"/>
      <c r="E106" s="56"/>
      <c r="F106" s="56"/>
    </row>
    <row r="107" spans="1:6" x14ac:dyDescent="0.2">
      <c r="A107" s="54"/>
      <c r="B107" s="54"/>
      <c r="C107" s="54"/>
      <c r="D107" s="54"/>
      <c r="E107" s="54"/>
      <c r="F107" s="54"/>
    </row>
    <row r="108" spans="1:6" x14ac:dyDescent="0.2">
      <c r="A108" s="12" t="s">
        <v>14</v>
      </c>
      <c r="B108" s="13" t="s">
        <v>15</v>
      </c>
      <c r="C108" s="14" t="s">
        <v>16</v>
      </c>
      <c r="D108" s="14" t="s">
        <v>17</v>
      </c>
      <c r="E108" s="14" t="s">
        <v>18</v>
      </c>
      <c r="F108" s="14" t="s">
        <v>5</v>
      </c>
    </row>
    <row r="109" spans="1:6" x14ac:dyDescent="0.2">
      <c r="A109" s="15" t="s">
        <v>9</v>
      </c>
      <c r="B109" s="16" t="s">
        <v>1</v>
      </c>
      <c r="C109" s="17"/>
      <c r="D109" s="18"/>
      <c r="E109" s="18"/>
      <c r="F109" s="19"/>
    </row>
    <row r="110" spans="1:6" ht="91.5" x14ac:dyDescent="0.2">
      <c r="A110" s="5" t="s">
        <v>77</v>
      </c>
      <c r="B110" s="21" t="s">
        <v>36</v>
      </c>
      <c r="C110" s="6" t="s">
        <v>19</v>
      </c>
      <c r="D110" s="22">
        <f>350*0.15</f>
        <v>52.5</v>
      </c>
      <c r="E110" s="22">
        <v>0</v>
      </c>
      <c r="F110" s="9">
        <f>D110*E110</f>
        <v>0</v>
      </c>
    </row>
    <row r="111" spans="1:6" ht="54" customHeight="1" x14ac:dyDescent="0.2">
      <c r="A111" s="23" t="s">
        <v>78</v>
      </c>
      <c r="B111" s="24" t="s">
        <v>34</v>
      </c>
      <c r="C111" s="6" t="s">
        <v>19</v>
      </c>
      <c r="D111" s="25">
        <f>(0.5*0.5*0.6*6)+(0.3*1.1*0.6*3)+(1*0.4*0.6*7)+(0.4*1.29*0.6)+(0.4*0.9*0.6)+(0.3*0.3*0.6*8)+(0.3*0.9*0.6)+(0.3*0.9*0.6)</f>
        <v>4.4556000000000004</v>
      </c>
      <c r="E111" s="25">
        <v>0</v>
      </c>
      <c r="F111" s="9">
        <f>D111*E111</f>
        <v>0</v>
      </c>
    </row>
    <row r="112" spans="1:6" ht="76.5" x14ac:dyDescent="0.2">
      <c r="A112" s="23" t="s">
        <v>79</v>
      </c>
      <c r="B112" s="24" t="s">
        <v>37</v>
      </c>
      <c r="C112" s="6" t="s">
        <v>19</v>
      </c>
      <c r="D112" s="25">
        <f>20*0.15</f>
        <v>3</v>
      </c>
      <c r="E112" s="25">
        <v>0</v>
      </c>
      <c r="F112" s="9">
        <f>D112*E112</f>
        <v>0</v>
      </c>
    </row>
    <row r="113" spans="1:6" x14ac:dyDescent="0.2">
      <c r="A113" s="26"/>
      <c r="B113" s="55" t="s">
        <v>32</v>
      </c>
      <c r="C113" s="55"/>
      <c r="D113" s="55"/>
      <c r="E113" s="55"/>
      <c r="F113" s="27">
        <f>SUM(F110:F112)</f>
        <v>0</v>
      </c>
    </row>
    <row r="114" spans="1:6" x14ac:dyDescent="0.2">
      <c r="A114" s="20"/>
      <c r="B114" s="28"/>
      <c r="C114" s="28"/>
      <c r="D114" s="28"/>
      <c r="E114" s="28"/>
      <c r="F114" s="29"/>
    </row>
    <row r="115" spans="1:6" x14ac:dyDescent="0.2">
      <c r="A115" s="15" t="s">
        <v>75</v>
      </c>
      <c r="B115" s="16" t="s">
        <v>31</v>
      </c>
      <c r="C115" s="17"/>
      <c r="D115" s="18"/>
      <c r="E115" s="18"/>
      <c r="F115" s="19"/>
    </row>
    <row r="116" spans="1:6" ht="63.75" x14ac:dyDescent="0.2">
      <c r="A116" s="20" t="s">
        <v>80</v>
      </c>
      <c r="B116" s="24" t="s">
        <v>35</v>
      </c>
      <c r="C116" s="6" t="s">
        <v>19</v>
      </c>
      <c r="D116" s="8">
        <f>(0.5*0.5*0.6*6)+(0.3*1.1*0.6*3)+(1*0.4*0.6*7)+(0.4*1.29*0.6)+(0.4*0.9*0.6)+(0.3*0.3*0.6*8)+(0.3*0.9*0.6)+(0.3*0.9*0.6)</f>
        <v>4.4556000000000004</v>
      </c>
      <c r="E116" s="22">
        <v>0</v>
      </c>
      <c r="F116" s="9">
        <f>D116*E116</f>
        <v>0</v>
      </c>
    </row>
    <row r="117" spans="1:6" x14ac:dyDescent="0.2">
      <c r="A117" s="26"/>
      <c r="B117" s="55" t="s">
        <v>33</v>
      </c>
      <c r="C117" s="55"/>
      <c r="D117" s="55"/>
      <c r="E117" s="55"/>
      <c r="F117" s="27">
        <f>SUM(F114:F116)</f>
        <v>0</v>
      </c>
    </row>
    <row r="118" spans="1:6" x14ac:dyDescent="0.2">
      <c r="A118" s="20"/>
      <c r="B118" s="21"/>
      <c r="C118" s="6"/>
      <c r="D118" s="22"/>
      <c r="E118" s="22"/>
      <c r="F118" s="9"/>
    </row>
    <row r="119" spans="1:6" x14ac:dyDescent="0.2">
      <c r="A119" s="15" t="s">
        <v>76</v>
      </c>
      <c r="B119" s="16" t="s">
        <v>26</v>
      </c>
      <c r="C119" s="17"/>
      <c r="D119" s="18"/>
      <c r="E119" s="18"/>
      <c r="F119" s="19"/>
    </row>
    <row r="120" spans="1:6" ht="114.75" x14ac:dyDescent="0.2">
      <c r="A120" s="20" t="s">
        <v>81</v>
      </c>
      <c r="B120" s="58" t="s">
        <v>94</v>
      </c>
      <c r="C120" s="6" t="s">
        <v>11</v>
      </c>
      <c r="D120" s="7">
        <v>1</v>
      </c>
      <c r="E120" s="8">
        <v>0</v>
      </c>
      <c r="F120" s="9">
        <f>D120*E120</f>
        <v>0</v>
      </c>
    </row>
    <row r="121" spans="1:6" ht="89.25" x14ac:dyDescent="0.2">
      <c r="A121" s="20" t="s">
        <v>82</v>
      </c>
      <c r="B121" s="58" t="s">
        <v>95</v>
      </c>
      <c r="C121" s="6" t="s">
        <v>11</v>
      </c>
      <c r="D121" s="7">
        <v>1</v>
      </c>
      <c r="E121" s="8">
        <v>0</v>
      </c>
      <c r="F121" s="9">
        <f>D121*E121</f>
        <v>0</v>
      </c>
    </row>
    <row r="122" spans="1:6" ht="63.75" x14ac:dyDescent="0.2">
      <c r="A122" s="5" t="s">
        <v>83</v>
      </c>
      <c r="B122" s="58" t="s">
        <v>96</v>
      </c>
      <c r="C122" s="6" t="s">
        <v>11</v>
      </c>
      <c r="D122" s="7">
        <v>1</v>
      </c>
      <c r="E122" s="8">
        <v>0</v>
      </c>
      <c r="F122" s="9">
        <f>D122*E122</f>
        <v>0</v>
      </c>
    </row>
    <row r="123" spans="1:6" ht="114.75" x14ac:dyDescent="0.2">
      <c r="A123" s="5" t="s">
        <v>84</v>
      </c>
      <c r="B123" s="58" t="s">
        <v>97</v>
      </c>
      <c r="C123" s="6" t="s">
        <v>11</v>
      </c>
      <c r="D123" s="7">
        <v>1</v>
      </c>
      <c r="E123" s="8">
        <v>0</v>
      </c>
      <c r="F123" s="9">
        <f>D123*E123</f>
        <v>0</v>
      </c>
    </row>
    <row r="124" spans="1:6" x14ac:dyDescent="0.2">
      <c r="A124" s="26"/>
      <c r="B124" s="55" t="s">
        <v>27</v>
      </c>
      <c r="C124" s="55"/>
      <c r="D124" s="55"/>
      <c r="E124" s="55"/>
      <c r="F124" s="27">
        <f>SUM(F120:F123)</f>
        <v>0</v>
      </c>
    </row>
    <row r="125" spans="1:6" x14ac:dyDescent="0.2">
      <c r="A125" s="20"/>
      <c r="B125" s="28"/>
      <c r="C125" s="28"/>
      <c r="D125" s="28"/>
      <c r="E125" s="28"/>
      <c r="F125" s="29"/>
    </row>
    <row r="126" spans="1:6" x14ac:dyDescent="0.2">
      <c r="A126" s="15" t="s">
        <v>85</v>
      </c>
      <c r="B126" s="16" t="s">
        <v>28</v>
      </c>
      <c r="C126" s="17"/>
      <c r="D126" s="18"/>
      <c r="E126" s="18"/>
      <c r="F126" s="19"/>
    </row>
    <row r="127" spans="1:6" ht="51" x14ac:dyDescent="0.2">
      <c r="A127" s="23" t="s">
        <v>86</v>
      </c>
      <c r="B127" s="30" t="s">
        <v>30</v>
      </c>
      <c r="C127" s="6" t="s">
        <v>23</v>
      </c>
      <c r="D127" s="25">
        <v>20</v>
      </c>
      <c r="E127" s="25">
        <v>0</v>
      </c>
      <c r="F127" s="9">
        <f>SUM(D127*E127)</f>
        <v>0</v>
      </c>
    </row>
    <row r="128" spans="1:6" x14ac:dyDescent="0.2">
      <c r="A128" s="26"/>
      <c r="B128" s="55" t="s">
        <v>29</v>
      </c>
      <c r="C128" s="55"/>
      <c r="D128" s="55"/>
      <c r="E128" s="55"/>
      <c r="F128" s="27">
        <f>SUM(F127:F127)</f>
        <v>0</v>
      </c>
    </row>
    <row r="129" spans="1:6" x14ac:dyDescent="0.2">
      <c r="A129" s="20"/>
      <c r="B129" s="28"/>
      <c r="C129" s="28"/>
      <c r="D129" s="28"/>
      <c r="E129" s="28"/>
      <c r="F129" s="29"/>
    </row>
    <row r="130" spans="1:6" ht="25.5" x14ac:dyDescent="0.2">
      <c r="A130" s="31"/>
      <c r="B130" s="32" t="s">
        <v>91</v>
      </c>
      <c r="C130" s="33"/>
      <c r="D130" s="34"/>
      <c r="E130" s="34"/>
      <c r="F130" s="35"/>
    </row>
    <row r="131" spans="1:6" x14ac:dyDescent="0.2">
      <c r="A131" s="36"/>
      <c r="B131" s="37"/>
      <c r="C131" s="38"/>
      <c r="D131" s="39"/>
      <c r="E131" s="39"/>
      <c r="F131" s="40"/>
    </row>
    <row r="132" spans="1:6" x14ac:dyDescent="0.2">
      <c r="A132" s="41" t="s">
        <v>9</v>
      </c>
      <c r="B132" s="42" t="s">
        <v>1</v>
      </c>
      <c r="C132" s="43"/>
      <c r="D132" s="7"/>
      <c r="E132" s="7"/>
      <c r="F132" s="44">
        <f>F113</f>
        <v>0</v>
      </c>
    </row>
    <row r="133" spans="1:6" x14ac:dyDescent="0.2">
      <c r="A133" s="41" t="s">
        <v>75</v>
      </c>
      <c r="B133" s="42" t="s">
        <v>31</v>
      </c>
      <c r="C133" s="43"/>
      <c r="D133" s="7"/>
      <c r="E133" s="7"/>
      <c r="F133" s="44">
        <f>F117</f>
        <v>0</v>
      </c>
    </row>
    <row r="134" spans="1:6" x14ac:dyDescent="0.2">
      <c r="A134" s="49" t="s">
        <v>76</v>
      </c>
      <c r="B134" s="42" t="s">
        <v>26</v>
      </c>
      <c r="C134" s="43"/>
      <c r="D134" s="7"/>
      <c r="E134" s="7"/>
      <c r="F134" s="44">
        <f>F124</f>
        <v>0</v>
      </c>
    </row>
    <row r="135" spans="1:6" x14ac:dyDescent="0.2">
      <c r="A135" s="41" t="s">
        <v>85</v>
      </c>
      <c r="B135" s="42" t="s">
        <v>28</v>
      </c>
      <c r="C135" s="43"/>
      <c r="D135" s="7"/>
      <c r="E135" s="7"/>
      <c r="F135" s="44">
        <f>F128</f>
        <v>0</v>
      </c>
    </row>
    <row r="136" spans="1:6" x14ac:dyDescent="0.2">
      <c r="A136" s="50"/>
      <c r="B136" s="50"/>
      <c r="C136" s="50"/>
      <c r="D136" s="50"/>
      <c r="E136" s="50"/>
      <c r="F136" s="50"/>
    </row>
    <row r="137" spans="1:6" x14ac:dyDescent="0.2">
      <c r="A137" s="20"/>
      <c r="B137" s="45" t="s">
        <v>12</v>
      </c>
      <c r="C137" s="6"/>
      <c r="D137" s="8"/>
      <c r="E137" s="8"/>
      <c r="F137" s="29">
        <f>SUM(F132:F135)</f>
        <v>0</v>
      </c>
    </row>
    <row r="138" spans="1:6" x14ac:dyDescent="0.2">
      <c r="A138" s="20"/>
      <c r="B138" s="45" t="s">
        <v>20</v>
      </c>
      <c r="C138" s="6"/>
      <c r="D138" s="8"/>
      <c r="E138" s="8"/>
      <c r="F138" s="29">
        <f>0.25*F137</f>
        <v>0</v>
      </c>
    </row>
    <row r="139" spans="1:6" x14ac:dyDescent="0.2">
      <c r="A139" s="20"/>
      <c r="B139" s="51" t="s">
        <v>13</v>
      </c>
      <c r="C139" s="51"/>
      <c r="D139" s="51"/>
      <c r="E139" s="51"/>
      <c r="F139" s="29">
        <f>F137+F138</f>
        <v>0</v>
      </c>
    </row>
    <row r="140" spans="1:6" x14ac:dyDescent="0.2">
      <c r="A140" s="31"/>
      <c r="B140" s="32" t="s">
        <v>87</v>
      </c>
      <c r="C140" s="33"/>
      <c r="D140" s="34"/>
      <c r="E140" s="34"/>
      <c r="F140" s="35"/>
    </row>
    <row r="141" spans="1:6" x14ac:dyDescent="0.2">
      <c r="A141" s="36"/>
      <c r="B141" s="37"/>
      <c r="C141" s="38"/>
      <c r="D141" s="39"/>
      <c r="E141" s="39"/>
      <c r="F141" s="40"/>
    </row>
    <row r="142" spans="1:6" x14ac:dyDescent="0.2">
      <c r="A142" s="41" t="s">
        <v>2</v>
      </c>
      <c r="B142" s="42" t="s">
        <v>42</v>
      </c>
      <c r="C142" s="43"/>
      <c r="D142" s="7"/>
      <c r="E142" s="7"/>
      <c r="F142" s="44">
        <f>F32</f>
        <v>0</v>
      </c>
    </row>
    <row r="143" spans="1:6" x14ac:dyDescent="0.2">
      <c r="A143" s="41" t="s">
        <v>3</v>
      </c>
      <c r="B143" s="42" t="s">
        <v>43</v>
      </c>
      <c r="C143" s="43"/>
      <c r="D143" s="7"/>
      <c r="E143" s="7"/>
      <c r="F143" s="44">
        <f>F67</f>
        <v>0</v>
      </c>
    </row>
    <row r="144" spans="1:6" x14ac:dyDescent="0.2">
      <c r="A144" s="41" t="s">
        <v>4</v>
      </c>
      <c r="B144" s="42" t="s">
        <v>44</v>
      </c>
      <c r="C144" s="43"/>
      <c r="D144" s="7"/>
      <c r="E144" s="7"/>
      <c r="F144" s="44">
        <f>F102</f>
        <v>0</v>
      </c>
    </row>
    <row r="145" spans="1:6" x14ac:dyDescent="0.2">
      <c r="A145" s="41" t="s">
        <v>10</v>
      </c>
      <c r="B145" s="42" t="s">
        <v>45</v>
      </c>
      <c r="C145" s="43"/>
      <c r="D145" s="7"/>
      <c r="E145" s="7"/>
      <c r="F145" s="44">
        <f>F137</f>
        <v>0</v>
      </c>
    </row>
    <row r="146" spans="1:6" x14ac:dyDescent="0.2">
      <c r="A146" s="50"/>
      <c r="B146" s="50"/>
      <c r="C146" s="50"/>
      <c r="D146" s="50"/>
      <c r="E146" s="50"/>
      <c r="F146" s="50"/>
    </row>
    <row r="147" spans="1:6" x14ac:dyDescent="0.2">
      <c r="A147" s="20"/>
      <c r="B147" s="45" t="s">
        <v>12</v>
      </c>
      <c r="C147" s="6"/>
      <c r="D147" s="8"/>
      <c r="E147" s="8"/>
      <c r="F147" s="29">
        <f>SUM(F142:F145)</f>
        <v>0</v>
      </c>
    </row>
    <row r="148" spans="1:6" x14ac:dyDescent="0.2">
      <c r="A148" s="20"/>
      <c r="B148" s="45" t="s">
        <v>20</v>
      </c>
      <c r="C148" s="6"/>
      <c r="D148" s="8"/>
      <c r="E148" s="8"/>
      <c r="F148" s="29">
        <f>0.25*F147</f>
        <v>0</v>
      </c>
    </row>
    <row r="149" spans="1:6" x14ac:dyDescent="0.2">
      <c r="A149" s="20"/>
      <c r="B149" s="51" t="s">
        <v>13</v>
      </c>
      <c r="C149" s="51"/>
      <c r="D149" s="51"/>
      <c r="E149" s="51"/>
      <c r="F149" s="29">
        <f>F147+F148</f>
        <v>0</v>
      </c>
    </row>
    <row r="150" spans="1:6" x14ac:dyDescent="0.2">
      <c r="A150" s="10"/>
      <c r="B150" s="11"/>
      <c r="C150" s="11"/>
      <c r="D150" s="11"/>
      <c r="E150" s="11"/>
      <c r="F150" s="11"/>
    </row>
  </sheetData>
  <mergeCells count="34">
    <mergeCell ref="A146:F146"/>
    <mergeCell ref="B149:E149"/>
    <mergeCell ref="A106:F106"/>
    <mergeCell ref="A107:F107"/>
    <mergeCell ref="B113:E113"/>
    <mergeCell ref="B117:E117"/>
    <mergeCell ref="B124:E124"/>
    <mergeCell ref="B128:E128"/>
    <mergeCell ref="A136:F136"/>
    <mergeCell ref="B139:E139"/>
    <mergeCell ref="B104:E104"/>
    <mergeCell ref="B78:E78"/>
    <mergeCell ref="B82:E82"/>
    <mergeCell ref="B89:E89"/>
    <mergeCell ref="B93:E93"/>
    <mergeCell ref="A101:F101"/>
    <mergeCell ref="B58:E58"/>
    <mergeCell ref="A66:F66"/>
    <mergeCell ref="B69:E69"/>
    <mergeCell ref="A71:F71"/>
    <mergeCell ref="A72:F72"/>
    <mergeCell ref="A37:F37"/>
    <mergeCell ref="A36:F36"/>
    <mergeCell ref="B43:E43"/>
    <mergeCell ref="B47:E47"/>
    <mergeCell ref="B54:E54"/>
    <mergeCell ref="A31:F31"/>
    <mergeCell ref="B34:E34"/>
    <mergeCell ref="A1:F1"/>
    <mergeCell ref="A2:F2"/>
    <mergeCell ref="B8:E8"/>
    <mergeCell ref="B19:E19"/>
    <mergeCell ref="B23:E23"/>
    <mergeCell ref="B12:E12"/>
  </mergeCells>
  <pageMargins left="0.70866141732283472" right="0.39370078740157483" top="0.90686274509803921" bottom="0.39370078740157483" header="0.31496062992125984" footer="0.31496062992125984"/>
  <pageSetup paperSize="9" scale="95" fitToHeight="0" orientation="portrait" r:id="rId1"/>
  <headerFooter>
    <oddHeader xml:space="preserve">&amp;Ldimidium  inženjering j.d.o.o.  za projektiranje i inženjering
Frankopanska 112, 31000 Osijek
OIB 51244673660
</oddHeader>
    <oddFooter>&amp;R&amp;P</oddFooter>
  </headerFooter>
  <rowBreaks count="1" manualBreakCount="1">
    <brk id="17" max="5" man="1"/>
  </rowBreaks>
  <ignoredErrors>
    <ignoredError sqref="D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Igrala</vt:lpstr>
      <vt:lpstr>Igrala!Podrucje_ispisa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Concept</dc:creator>
  <cp:lastModifiedBy>Danijel Barić</cp:lastModifiedBy>
  <cp:lastPrinted>2019-06-18T09:52:38Z</cp:lastPrinted>
  <dcterms:created xsi:type="dcterms:W3CDTF">2005-02-18T10:25:40Z</dcterms:created>
  <dcterms:modified xsi:type="dcterms:W3CDTF">2019-06-18T09:52:46Z</dcterms:modified>
</cp:coreProperties>
</file>