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13785" windowHeight="11385"/>
  </bookViews>
  <sheets>
    <sheet name="Naslovna" sheetId="1" r:id="rId1"/>
    <sheet name="Opći uvjeti" sheetId="16" r:id="rId2"/>
    <sheet name="Građ.-obrt. radovi" sheetId="2" r:id="rId3"/>
    <sheet name="Vanjsko stubište" sheetId="11" r:id="rId4"/>
    <sheet name="Vodovod i kanalizacija" sheetId="3" r:id="rId5"/>
    <sheet name="Elektroinstalacije" sheetId="15" r:id="rId6"/>
    <sheet name="Strojarske instalacije" sheetId="14" r:id="rId7"/>
    <sheet name="Rekapitulacija" sheetId="10" r:id="rId8"/>
  </sheets>
  <externalReferences>
    <externalReference r:id="rId9"/>
  </externalReferences>
  <definedNames>
    <definedName name="_xlnm.Print_Area" localSheetId="5">Elektroinstalacije!$A$1:$F$251</definedName>
    <definedName name="_xlnm.Print_Titles" localSheetId="5">Elektroinstalacije!$A$1:$IV$15</definedName>
    <definedName name="REALIZACIJA_1997">'[1]Osn-Pod'!$E$5</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I134" i="2"/>
  <c r="I130"/>
  <c r="I234"/>
  <c r="I40" l="1"/>
  <c r="F205" i="15" l="1"/>
  <c r="F204"/>
  <c r="F130"/>
  <c r="F115"/>
  <c r="F90"/>
  <c r="F89"/>
  <c r="F88"/>
  <c r="F59"/>
  <c r="F56"/>
  <c r="F55"/>
  <c r="F54"/>
  <c r="F53"/>
  <c r="F52"/>
  <c r="F51"/>
  <c r="F49"/>
  <c r="F48"/>
  <c r="F47"/>
  <c r="F46"/>
  <c r="F40"/>
  <c r="F39"/>
  <c r="F38"/>
  <c r="F37"/>
  <c r="F36"/>
  <c r="F35"/>
  <c r="F33"/>
  <c r="F99" i="14"/>
  <c r="F210" i="15" l="1"/>
  <c r="G211" i="2"/>
  <c r="I211" s="1"/>
  <c r="G213"/>
  <c r="G209"/>
  <c r="I12" i="11"/>
  <c r="I14" s="1"/>
  <c r="I84" s="1"/>
  <c r="F31" i="15" l="1"/>
  <c r="F32"/>
  <c r="F30"/>
  <c r="F97" i="14"/>
  <c r="F101" s="1"/>
  <c r="F93"/>
  <c r="F91"/>
  <c r="F87"/>
  <c r="F88" s="1"/>
  <c r="F80"/>
  <c r="F81"/>
  <c r="F82"/>
  <c r="F83"/>
  <c r="F84"/>
  <c r="F79"/>
  <c r="F69"/>
  <c r="F63"/>
  <c r="F54"/>
  <c r="F44"/>
  <c r="F25"/>
  <c r="I12" i="2"/>
  <c r="F216" i="15"/>
  <c r="F214"/>
  <c r="F234"/>
  <c r="F198"/>
  <c r="F196"/>
  <c r="F194"/>
  <c r="F192"/>
  <c r="F190"/>
  <c r="F188"/>
  <c r="F186"/>
  <c r="F184"/>
  <c r="F182"/>
  <c r="F180"/>
  <c r="F178"/>
  <c r="F176"/>
  <c r="F174"/>
  <c r="F167"/>
  <c r="F165"/>
  <c r="F162"/>
  <c r="F161"/>
  <c r="F160"/>
  <c r="F156"/>
  <c r="F147"/>
  <c r="F145"/>
  <c r="F144"/>
  <c r="F143"/>
  <c r="F133"/>
  <c r="F132"/>
  <c r="F128"/>
  <c r="F126"/>
  <c r="F124"/>
  <c r="F122"/>
  <c r="F120"/>
  <c r="F113"/>
  <c r="F111"/>
  <c r="F106"/>
  <c r="F105"/>
  <c r="F104"/>
  <c r="F103"/>
  <c r="F102"/>
  <c r="F101"/>
  <c r="F100"/>
  <c r="F98"/>
  <c r="F97"/>
  <c r="F96"/>
  <c r="F95"/>
  <c r="F94"/>
  <c r="F93"/>
  <c r="F92"/>
  <c r="F91"/>
  <c r="F80"/>
  <c r="F79"/>
  <c r="F78"/>
  <c r="F77"/>
  <c r="F74"/>
  <c r="F73"/>
  <c r="F72"/>
  <c r="F71"/>
  <c r="F70"/>
  <c r="F83" s="1"/>
  <c r="F27"/>
  <c r="F26"/>
  <c r="F25"/>
  <c r="F22"/>
  <c r="F21"/>
  <c r="F20"/>
  <c r="F62" s="1"/>
  <c r="F224" s="1"/>
  <c r="F135" l="1"/>
  <c r="F137" s="1"/>
  <c r="F226" s="1"/>
  <c r="F149"/>
  <c r="F228" s="1"/>
  <c r="F170"/>
  <c r="F230" s="1"/>
  <c r="F200"/>
  <c r="F219"/>
  <c r="F236" s="1"/>
  <c r="F94" i="14"/>
  <c r="F71"/>
  <c r="F85"/>
  <c r="F232" i="15"/>
  <c r="F104" i="14" l="1"/>
  <c r="E238" i="15"/>
  <c r="C240" s="1"/>
  <c r="I6" i="10" l="1"/>
  <c r="I90" i="2"/>
  <c r="I196" l="1"/>
  <c r="I198" l="1"/>
  <c r="I7" i="10"/>
  <c r="I27" i="3"/>
  <c r="I50" i="11" l="1"/>
  <c r="I52" s="1"/>
  <c r="I88" s="1"/>
  <c r="I60"/>
  <c r="I58"/>
  <c r="I29"/>
  <c r="I20"/>
  <c r="I224" i="2"/>
  <c r="I25" i="3"/>
  <c r="I38" i="11" l="1"/>
  <c r="I40" s="1"/>
  <c r="I87" s="1"/>
  <c r="I22"/>
  <c r="I85" s="1"/>
  <c r="I31"/>
  <c r="I86" s="1"/>
  <c r="I62"/>
  <c r="I89" s="1"/>
  <c r="I29" i="3"/>
  <c r="I17"/>
  <c r="I16"/>
  <c r="I230" i="2"/>
  <c r="I222"/>
  <c r="I228"/>
  <c r="I236" l="1"/>
  <c r="I91" i="11"/>
  <c r="I4" i="10" s="1"/>
  <c r="I232" i="2"/>
  <c r="I226"/>
  <c r="I213"/>
  <c r="I209"/>
  <c r="I215" l="1"/>
  <c r="I285" s="1"/>
  <c r="I286"/>
  <c r="I194"/>
  <c r="I192"/>
  <c r="I92"/>
  <c r="G118" l="1"/>
  <c r="I118" s="1"/>
  <c r="I104"/>
  <c r="I61" l="1"/>
  <c r="I48"/>
  <c r="I38"/>
  <c r="I36"/>
  <c r="I34"/>
  <c r="I32"/>
  <c r="I30"/>
  <c r="I28"/>
  <c r="I26"/>
  <c r="I50"/>
  <c r="I175"/>
  <c r="I160"/>
  <c r="I52" l="1"/>
  <c r="I59"/>
  <c r="I63" s="1"/>
  <c r="I120"/>
  <c r="I126" l="1"/>
  <c r="I128" l="1"/>
  <c r="I132"/>
  <c r="I108" l="1"/>
  <c r="I88"/>
  <c r="I94" s="1"/>
  <c r="I24" l="1"/>
  <c r="I22"/>
  <c r="I16"/>
  <c r="I18" l="1"/>
  <c r="I14"/>
  <c r="I20" l="1"/>
  <c r="I42" s="1"/>
  <c r="I177"/>
  <c r="I273" l="1"/>
  <c r="I164"/>
  <c r="I162"/>
  <c r="I158"/>
  <c r="I166" l="1"/>
  <c r="I282" s="1"/>
  <c r="I106" l="1"/>
  <c r="I102"/>
  <c r="I100"/>
  <c r="I110" l="1"/>
  <c r="I279" s="1"/>
  <c r="I278"/>
  <c r="I13" i="3" l="1"/>
  <c r="I200" i="2" l="1"/>
  <c r="I190"/>
  <c r="I188"/>
  <c r="I202" l="1"/>
  <c r="I284" s="1"/>
  <c r="I55" i="3"/>
  <c r="I54"/>
  <c r="I12"/>
  <c r="I65"/>
  <c r="I61"/>
  <c r="I59"/>
  <c r="I57"/>
  <c r="I56"/>
  <c r="I42"/>
  <c r="I40"/>
  <c r="I38"/>
  <c r="I23"/>
  <c r="I21"/>
  <c r="I20"/>
  <c r="I67" l="1"/>
  <c r="I81" s="1"/>
  <c r="I31"/>
  <c r="I76" s="1"/>
  <c r="I44"/>
  <c r="I77" s="1"/>
  <c r="I83" l="1"/>
  <c r="I5" i="10" s="1"/>
  <c r="I173" i="2" l="1"/>
  <c r="I179"/>
  <c r="I136"/>
  <c r="I181" l="1"/>
  <c r="I283" s="1"/>
  <c r="I149"/>
  <c r="I147"/>
  <c r="I138"/>
  <c r="I151" l="1"/>
  <c r="I281" s="1"/>
  <c r="I124"/>
  <c r="I122" l="1"/>
  <c r="I79"/>
  <c r="I81" s="1"/>
  <c r="I70"/>
  <c r="I140" l="1"/>
  <c r="I280" s="1"/>
  <c r="I72"/>
  <c r="I276" s="1"/>
  <c r="I277"/>
  <c r="I274" l="1"/>
  <c r="I275" l="1"/>
  <c r="I288" s="1"/>
  <c r="I3" i="10" l="1"/>
  <c r="I9" s="1"/>
  <c r="I10" l="1"/>
  <c r="I11" s="1"/>
</calcChain>
</file>

<file path=xl/sharedStrings.xml><?xml version="1.0" encoding="utf-8"?>
<sst xmlns="http://schemas.openxmlformats.org/spreadsheetml/2006/main" count="1546" uniqueCount="882">
  <si>
    <t>Građevina:</t>
  </si>
  <si>
    <t>Investitor:</t>
  </si>
  <si>
    <t>Lokacija:</t>
  </si>
  <si>
    <t>TROŠKOVNIK</t>
  </si>
  <si>
    <t>R. Br.</t>
  </si>
  <si>
    <t>Opis stavke</t>
  </si>
  <si>
    <t>J.M.</t>
  </si>
  <si>
    <t>Količina</t>
  </si>
  <si>
    <t>Ukupno</t>
  </si>
  <si>
    <t>Jedinična cijena</t>
  </si>
  <si>
    <t>kpl</t>
  </si>
  <si>
    <t>1.1.</t>
  </si>
  <si>
    <t>1.2.</t>
  </si>
  <si>
    <t>UKUPNO:</t>
  </si>
  <si>
    <t>2.1.</t>
  </si>
  <si>
    <t>2.2.</t>
  </si>
  <si>
    <t>2.3.</t>
  </si>
  <si>
    <t>m'</t>
  </si>
  <si>
    <t>3.1.</t>
  </si>
  <si>
    <t>3.2.</t>
  </si>
  <si>
    <t>4.1.</t>
  </si>
  <si>
    <t>4.2.</t>
  </si>
  <si>
    <t>5.1.</t>
  </si>
  <si>
    <t>6.1.</t>
  </si>
  <si>
    <t>7.1.</t>
  </si>
  <si>
    <t>7.2.</t>
  </si>
  <si>
    <t>7.3.</t>
  </si>
  <si>
    <t>kg</t>
  </si>
  <si>
    <t>REKAPITULACIJA</t>
  </si>
  <si>
    <t>Doprema, izrada, postavljanje i skidanje jednostrane
glatke daščane oplate za podnu ploču, visine 16 cm, sa 
svim potrebnim ukrutama i razuporama.</t>
  </si>
  <si>
    <t>Betoniranje trakastih temelja C25/30 visine do 90 cm. Stavkom je obuhvaćena doprema betona iz tvornice betona, ugradba i njega betona nakon ugradbe.</t>
  </si>
  <si>
    <t>Nabava, doprema, sječenje, savijanje, ugradnja i postavljanje
rebraste armature svih profila trakastih temelja, nadtemeljnih zidova, vertikalnih,horizontalnih serklaža,greda i ukrutnih greda stropa.</t>
  </si>
  <si>
    <t xml:space="preserve">Doprema, istovar i ugradnja svog potrebnog materijala, spravljanje vapneno-cementnog morta i zidanje nosivih 
zidova glinenom blok opekom d=25 cm. </t>
  </si>
  <si>
    <t>Doprema, postavljanje i skidanje montažne fasadne skele 
za vrijeme izvođenja zidarskih i fasaderskih radova.</t>
  </si>
  <si>
    <t>Radi kontrole upojnosti podloge, nanošenje temeljnog polimer-bitumenskog premaza IDROPRIMER ili jednakovrijedan 0,3 kg/m2. Varenje dvije plastomerne bitumenske hidroizolacijske trake visoke kvalitete kao TREND HS ili jednakovijedne ojačane sa netkanim poliesterskim filcom i stabilizirane u uzdužnom smjeru staklenim vlaknima debljine 4mm. Zadizanje hidroizolacije 20cm iznad kote terena s preklopima od 10 cm.</t>
  </si>
  <si>
    <t xml:space="preserve">Nabava, doprema i polaganje termoizolacije poda od tvrdih ploča XPS-a, debljine 8 cm, na izvedenu podnu hidroizolaciju. </t>
  </si>
  <si>
    <r>
      <t>m</t>
    </r>
    <r>
      <rPr>
        <vertAlign val="superscript"/>
        <sz val="10"/>
        <rFont val="Arial"/>
        <family val="2"/>
        <charset val="238"/>
      </rPr>
      <t>2</t>
    </r>
  </si>
  <si>
    <r>
      <t>m</t>
    </r>
    <r>
      <rPr>
        <vertAlign val="superscript"/>
        <sz val="10"/>
        <rFont val="Arial"/>
        <family val="2"/>
        <charset val="238"/>
      </rPr>
      <t>3</t>
    </r>
  </si>
  <si>
    <t>5. Zidarski radovi</t>
  </si>
  <si>
    <t>7. Izolaterski radovi</t>
  </si>
  <si>
    <t>7.4.</t>
  </si>
  <si>
    <t>7.5.</t>
  </si>
  <si>
    <t>8.1.</t>
  </si>
  <si>
    <t>9.1.</t>
  </si>
  <si>
    <t>kom</t>
  </si>
  <si>
    <t>10.1.</t>
  </si>
  <si>
    <t>Nabava, doprema i polaganje mineralne vune d=10 cm.</t>
  </si>
  <si>
    <t>10. Gips - kartonski radovi</t>
  </si>
  <si>
    <r>
      <t>m</t>
    </r>
    <r>
      <rPr>
        <vertAlign val="superscript"/>
        <sz val="10"/>
        <color indexed="8"/>
        <rFont val="Arial"/>
        <family val="2"/>
        <charset val="238"/>
      </rPr>
      <t>2</t>
    </r>
  </si>
  <si>
    <t>11. Keramičarski radovi</t>
  </si>
  <si>
    <t>11.1.</t>
  </si>
  <si>
    <t>11.2.</t>
  </si>
  <si>
    <t>Nabava, doprema i popločavanje podova protukliznim keramičkim pločicama i odgovarajućim keramičkim ljepilom. Boja i veličina keramičkih pločica, prema izboru projektamta ili Investitora.U stavci uračunato 15% otpada na urezivanje pločica. Po završetku polaganja, fuge se zapunjavaju masom za fugiranje.</t>
  </si>
  <si>
    <t>Nabava, doprema i oblaganje zidova sanitarnih čvorova keramičkim pločicama do 2,00 cm visine i odgovarajućim keramičkim ljepilom.U stavci uračunato 15% otpada na urezivanje pločica Boja i veličina keramičkih pločica, prema izboru projektanta ili Investitora.Po završetku polaganja, fuge se zapunjavaju masom za fugiranje.</t>
  </si>
  <si>
    <t>11.3.</t>
  </si>
  <si>
    <t>Nabava, doprema i oblaganje zidnog sokla, visine 10 cm, keramičkim pločicama i odgovarajućim keramičkim ljepilom. Boja i veličina keramičkih pločica, prema izboru Investitora. Po završetku polaganja, fuge se zapunjavaju masom za fugiranje.</t>
  </si>
  <si>
    <t>12.1.</t>
  </si>
  <si>
    <t>12.2.</t>
  </si>
  <si>
    <t>INSTALACIJA VODOVODA</t>
  </si>
  <si>
    <t xml:space="preserve">- PP-R cijevi fi 15 mm </t>
  </si>
  <si>
    <t xml:space="preserve">- PP-R cijevi fi 20 mm </t>
  </si>
  <si>
    <t xml:space="preserve">- nabava i ugradnja PP-R cijevi fi 15 mm </t>
  </si>
  <si>
    <t xml:space="preserve">- nabava i ugradnja PP-R cijevi fi 20 mm </t>
  </si>
  <si>
    <t>INSTALACIJA KANALIZACIJE</t>
  </si>
  <si>
    <t>4.3.</t>
  </si>
  <si>
    <t>4.4.</t>
  </si>
  <si>
    <t>- PVC DN 50</t>
  </si>
  <si>
    <t>- PVC DN 110</t>
  </si>
  <si>
    <t>- revizijski komad fi 110</t>
  </si>
  <si>
    <t>Nabava, doprema na gradilište i ugradnja kromiranih vratašaca 30x30 cm za reviziju kanalizacije unutar objekta. U cijenu uključiti vrijednost svih radova, materijala, do potpune gotovosti.</t>
  </si>
  <si>
    <t>PDV:</t>
  </si>
  <si>
    <t>UKUPNO S PDV-om:</t>
  </si>
  <si>
    <t>VODOVOD I KANALIZACIJA</t>
  </si>
  <si>
    <t>Nabava, doprema na gradilište i ugradnja ventilacijskih kapa od PVC-a na završecima kanala vertikala (0,5 m od krova). U cijenu uključiti vrijednosti svih radova i materijal.</t>
  </si>
  <si>
    <t>9.2.</t>
  </si>
  <si>
    <t>Nabava, doprema i montaža podžbuknog ventila sa metalnom kromiranom kapom i metalnom kromiranom rozetom. U stavku je potrebno uračunati sav materijal i rad do gotovosti stavke.</t>
  </si>
  <si>
    <t>3. Armirački radovi</t>
  </si>
  <si>
    <t>4. Bravarski radovi</t>
  </si>
  <si>
    <t>Doprema i montaža vertikalnih kružnih oluka promjera Ø100 mm, izrađenih od poc. lima debljine 0,55 mm.Stavkom su obuhvaćene i obujmice za oluke.</t>
  </si>
  <si>
    <t>Nabava, doprema i montaža horizontalnih pravokutnih oluka 100 mm, izrađenih od poc. bojanog lima debljine 0,55 mm. Stavkom su obuhvaćene i obujmice za oluke, te sav potreban materijal i rad do potpune gotovosti stavke.</t>
  </si>
  <si>
    <t>Nabava, doprema i montaža vertikalnih pravokutnih oluka 100 mm, izrađenih od poc. bojanog lima debljine 0,55 mm. Stavkom su obuhvaćene i obujmice za oluke, te sav potreban materijal i rad do potpune gotovosti stavke.</t>
  </si>
  <si>
    <t>6. Limarski radovi i odvodnja</t>
  </si>
  <si>
    <r>
      <t>m</t>
    </r>
    <r>
      <rPr>
        <sz val="10"/>
        <rFont val="Calibri"/>
        <family val="2"/>
        <charset val="238"/>
      </rPr>
      <t>²</t>
    </r>
  </si>
  <si>
    <t>10.2.</t>
  </si>
  <si>
    <t>10.3.</t>
  </si>
  <si>
    <t>12. Prozori i vrata</t>
  </si>
  <si>
    <t>9. Soboslikarski i ličilački radovi</t>
  </si>
  <si>
    <t>Instalacija kanalizacije - 4. Montažni radovi</t>
  </si>
  <si>
    <t>1. Građevinsko - obrtnički radovi</t>
  </si>
  <si>
    <t>Rekonstrukcija (pruređenje prostora) doma za starije i nemoćne osobe</t>
  </si>
  <si>
    <t xml:space="preserve">Dom za starije i nemoćne osobe Beli Manastir, 
OIB: 34580944535, 
Bana Jelačića 108, 31300 Beli Manastir
</t>
  </si>
  <si>
    <t xml:space="preserve">Bana Jelačića 108, 31300 Beli Manastir
k.č.br. 2807/1, k.o. Beli Manastir
</t>
  </si>
  <si>
    <t>Beli Manastir, prosinac 2020. godine</t>
  </si>
  <si>
    <t xml:space="preserve"> Planum projekt d.o.o.</t>
  </si>
  <si>
    <t>Glavni projektant:</t>
  </si>
  <si>
    <t xml:space="preserve"> Valentino Liović, mag.ing.aedif.</t>
  </si>
  <si>
    <t>Troškovnik izradio:</t>
  </si>
  <si>
    <t>1. Rušenje i demontaža</t>
  </si>
  <si>
    <t>1.3.</t>
  </si>
  <si>
    <t>1.4.</t>
  </si>
  <si>
    <t>1.5.</t>
  </si>
  <si>
    <t>1.6.</t>
  </si>
  <si>
    <t>1.7.</t>
  </si>
  <si>
    <t>1.8.</t>
  </si>
  <si>
    <t>1.9.</t>
  </si>
  <si>
    <t>1.10.</t>
  </si>
  <si>
    <t>1.11.</t>
  </si>
  <si>
    <t>1.12.</t>
  </si>
  <si>
    <t>1.13.</t>
  </si>
  <si>
    <t>1.14.</t>
  </si>
  <si>
    <t>2. Tesarski radovi</t>
  </si>
  <si>
    <t>Nabava, doprema, izrada, postavljanje i skidanje glatke daščane oplate za vertikalne serklaže, presjeka 30/30 cm i visine do 3,00 m, sa svim potrebnim ukrutama i razuporama i podupiranjem. VERTIKALNI SERKLAŽI.</t>
  </si>
  <si>
    <t>Nabava, doprema, izrada, postavljanje i skidanje dvostrane glatke daščane oplate za horizontalne i kose serklaže, presjeka 30/20 cm, sa svim potrebnim ukrutama i razuporama. HORIZONTALNI I KOSI SERKLAŽI.</t>
  </si>
  <si>
    <t>3. Betonski radovi</t>
  </si>
  <si>
    <t>Nabava, dobava i ugradnja betona C25/30 u trakaste temelje, širine 40,0 cm i visine cca. 90,0 cm. Stavkom je obuhvaćena doprema betona iz tvornice betona, ugradba i njega betona nakon ugradbe. TRAKASTI TEMELJI.</t>
  </si>
  <si>
    <t>Betoniranje armiranih vertikalnih serklaža presjeka 25/25 cm i visine do max 3,50 m, betonom C25/30 u glatkoj oplati. Stavkom je obuhvaćena doprema betona iz tvornice betona, ugradba i njega betona nakon ugradbe.</t>
  </si>
  <si>
    <t>Nabava, doprema i ugradnja betona C25/30 u vertikalne serklaže presjeka 30/30 cm i visine do max. 3,0 u glatkoj oplati. Stavkom je obuhvaćena doprema betona iz tvornice betona, ugradba i njega betona nakon ugradbe. VERTIKALNI SERKLAŽI</t>
  </si>
  <si>
    <t>Nabava, doprema i ugradnja betona C25/30 u horizontalne serklaže presjeka 30/20 cm u glatkoj oplati. Stavkom je obuhvaćena doprema betona iz tvornice betona, ugradba i njega betona nakon ugradbe. HORIZONTALNI SERKLAŽI.</t>
  </si>
  <si>
    <t>4. Armirački radovi</t>
  </si>
  <si>
    <t>5. Bravarski radovi</t>
  </si>
  <si>
    <t>6. Zidarski radovi</t>
  </si>
  <si>
    <t>7. Limarski radovi i odvodnja</t>
  </si>
  <si>
    <t>8. Izolaterski radovi</t>
  </si>
  <si>
    <t>8.2.</t>
  </si>
  <si>
    <t>8.3.</t>
  </si>
  <si>
    <t>8.4.</t>
  </si>
  <si>
    <t>Nabava, dobava i polaganje parne brane d=0,25 mm, kao zaštita toplinske izolacije s donje strane, u stropu. U stavku je uračunat sav potreban materijal i rad.</t>
  </si>
  <si>
    <t>8.5.</t>
  </si>
  <si>
    <t>8.6.</t>
  </si>
  <si>
    <t>8.7.</t>
  </si>
  <si>
    <t xml:space="preserve">Nabava, doprema i ugradnja termoizolacije zida mineralnom vunom debljine 10,0 cm (ʎ=0,038 W/mK).  U stavku je uračunat sav potreban materijal i rad. ZID. </t>
  </si>
  <si>
    <t>10.4.</t>
  </si>
  <si>
    <t>11.4.</t>
  </si>
  <si>
    <t>Nabava, dobava i oblaganje zidnog sokla, visine 10,0 cm, keramičkim pločicama i odgovarajućim keramičkim ljepilom. Po završetku polaganja, fuge se zapunjavaju masom za fugiranje.</t>
  </si>
  <si>
    <t>8.8.</t>
  </si>
  <si>
    <t>Nabava, doprema i ugradnja montažnih nadvoja u otvore. U cijenu stavke uračunat sav potreban mateijal, alat i rad za ugradnju montažnih nadvoja u ukupnu širinu zida. Gredica mora nalijegati minimalno 10,0 cm. Jedinična cijena po m' zida svjetlog otvora.</t>
  </si>
  <si>
    <t>Žbukanje unutarnjih zidova od blok opeke te okna lifta, sa obradom svih špaleta. Grubo žbukanje vapneno-cementnom temeljnom žbukom u sloju debljine cca 1,5 cm, finiranje mineralnom zaribanom žbukom u sloju do 3 mm. Prije samog žbukanja nanosi se sloj cementnog šprica, a na svim rubovima i kutevima se postavljaju lajsne za žbukanje. Stavka obuhvaća i druge predradnje, kao što je čišćenje zidova i zaštita stolarije te skela.</t>
  </si>
  <si>
    <t>6.2.</t>
  </si>
  <si>
    <t>12.3.</t>
  </si>
  <si>
    <t>12.4.</t>
  </si>
  <si>
    <t>12.5.</t>
  </si>
  <si>
    <t>12.6.</t>
  </si>
  <si>
    <t>13. Stolarski radovi</t>
  </si>
  <si>
    <t>13.1.</t>
  </si>
  <si>
    <t>13.2.</t>
  </si>
  <si>
    <t>13.3.</t>
  </si>
  <si>
    <t>14. Ostali radovi</t>
  </si>
  <si>
    <t>14.1.</t>
  </si>
  <si>
    <t xml:space="preserve">Nabava, dobava i postavljanje EPS-a (100 kPa tlačne ćvrstoće, ʎ=0,048 W/mK), d=3 cm, s finalnom obradom od akrilne žbuke i bojanje u bijeloj boji. </t>
  </si>
  <si>
    <t>14.2.</t>
  </si>
  <si>
    <t>14.3.</t>
  </si>
  <si>
    <t>14.4.</t>
  </si>
  <si>
    <t>14.5.</t>
  </si>
  <si>
    <t>1. Montažni radovi</t>
  </si>
  <si>
    <t>Instalacija vodovoda - 1. Montažni radovi</t>
  </si>
  <si>
    <t>14.6.</t>
  </si>
  <si>
    <t>Nabava, dobava i ugradnja PP-R cijevi sa svim potrebnim fazonskim i spojnim elementima i brtvenim materijalom te izrada instalacije u građevini za radni tlak do 10 bara - hladna voda. U mjernu jedinicu stavke je potrebno uračunati i sve fazonske komade, koljena, spojeve i ostale dijelove koji nastaju spajanjem cijevi, kao i sam rad na spajanju dijelova cijevovoda do potpune gotovosti istog. Stavkom obuhvatiti i spoj na postojeću instalaicju vode. Dani su unutarnji promjeri cijevi.</t>
  </si>
  <si>
    <t>Nabava, dobava i ugradnja PP-R cijevi sa svim potrebnim fazonskim i spojnim elementima i brtvenim materijalom te izrada instalacije u građevini za radni tlak do 10 bara - topla voda. U mjernu jedinicu stavke je potrebno uračunati i sve fazonske komade, koljena, spojeve i ostale dijelove koji nastaju spajanjem cijevi, kao i sam rad na spajanju dijelova cijevovoda do potpune gotovosti istog. Stavkom obuhvatiti i spoj na postojeću instalaicju vode. Dani su unutarnji promjeri cijevi.</t>
  </si>
  <si>
    <t>2. Sanitarna oprema</t>
  </si>
  <si>
    <t>Instalacija vodovoda - 2. Sanitarna oprema</t>
  </si>
  <si>
    <t>3. Montažni radovi</t>
  </si>
  <si>
    <t xml:space="preserve">Nabava, dobava i ugradnja PVC kanalizacijskih cijevi s naglavnim spojevima i svim potrebnim fazonskim komadima koji nisu posebno specificirani, spojnim i brtvenim materijalom, materijalom za pričvršćenje i zavješenje, svi radovi i radna skela ukoliko je potrebna. Stavkom obuhvatiti i spoj na postojeću instalaicju vode. Stavka uključuje i izrada šliceva u zidovima i podovima, te popravke istih nakon ugradnje cijevi. </t>
  </si>
  <si>
    <t>- PVC DN 70</t>
  </si>
  <si>
    <t>2. Vanjsko stubište</t>
  </si>
  <si>
    <t>3. Vodovod i kanalizacija</t>
  </si>
  <si>
    <t>4. Elektro instalacije</t>
  </si>
  <si>
    <t>Nabava, doprema na gradilište  i montaža vatrogasnih aparata. Obračun po kompletno ugrađenom aparatu. Tip S-6.</t>
  </si>
  <si>
    <t>kompl</t>
  </si>
  <si>
    <t>SVEUKUPNO :</t>
  </si>
  <si>
    <t>A  MULTI SPLIT SUSTAV HLAĐENJA</t>
  </si>
  <si>
    <t/>
  </si>
  <si>
    <t>1.0.0.</t>
  </si>
  <si>
    <t xml:space="preserve"> Vanjske jedinice</t>
  </si>
  <si>
    <t>1.1.1.</t>
  </si>
  <si>
    <t>Slijedećih tehničkih karakteristika:</t>
  </si>
  <si>
    <t>Hlađenje:</t>
  </si>
  <si>
    <t>Qh (maks./nom.) = 8,9/6,8 kW</t>
  </si>
  <si>
    <t>SEER= 8,54/7,29</t>
  </si>
  <si>
    <t>Grijanje:</t>
  </si>
  <si>
    <t>Qg (maks./nom.) = 11,10/8,6 kW</t>
  </si>
  <si>
    <t>1.1.2.</t>
  </si>
  <si>
    <t>Qh (maks./nom.) = 5,5/5,00 kW</t>
  </si>
  <si>
    <t>SEER= 8,80/8,51</t>
  </si>
  <si>
    <t>Qg (maks./nom.)= 6,3/5,6 kW</t>
  </si>
  <si>
    <t>SCOP= 4,79/4,61</t>
  </si>
  <si>
    <t>2.0.0.</t>
  </si>
  <si>
    <t xml:space="preserve"> Unutarnje jedinice</t>
  </si>
  <si>
    <t>2.1.0.</t>
  </si>
  <si>
    <t>2.1.1.</t>
  </si>
  <si>
    <t>Tehničke karakteristike uređaja:</t>
  </si>
  <si>
    <t>Qh= 1,7 kW</t>
  </si>
  <si>
    <t>Qg= 1,9 kW</t>
  </si>
  <si>
    <t>N = 0,023 / 0,029 kW - 230 V - 50 Hz</t>
  </si>
  <si>
    <t>Stavka uključuje bežični daljinski upravljač sa 7-dnevnim timerom i ugrađenim WiFi sučeljem.</t>
  </si>
  <si>
    <t>2.1.2.</t>
  </si>
  <si>
    <t>Qh = 2,0 kW (1,3-2,6)</t>
  </si>
  <si>
    <t>Qg = 2,5 kW (1,3-3,5)</t>
  </si>
  <si>
    <t>2.1.3.</t>
  </si>
  <si>
    <t>Qh = 3,4 kW (1,4-4,0)</t>
  </si>
  <si>
    <t>Qg = 4,0 kW (1,4-5,2)</t>
  </si>
  <si>
    <t>N = 0,027 / 0,030 kW - 230 V - 50 Hz</t>
  </si>
  <si>
    <t>UKUPNO A:</t>
  </si>
  <si>
    <t>B . RADIJATORSKO GRIJANJE</t>
  </si>
  <si>
    <t xml:space="preserve"> Radijatori i pripadajuća oprema</t>
  </si>
  <si>
    <t>Čelični ventil kompakt radijatori sa priključkom u sredini, opremljeni kutnom priključnom garniturom i termostatskom glavom te konzolama za vješanje o zidslijedećih tipova i veličina:</t>
  </si>
  <si>
    <t>11VM 600/400</t>
  </si>
  <si>
    <t>11VM 600/520</t>
  </si>
  <si>
    <t>21VM-S 600/400</t>
  </si>
  <si>
    <t>21VM-S 600/520</t>
  </si>
  <si>
    <t>21VM-S 600/600</t>
  </si>
  <si>
    <t>21VM-S 600/720</t>
  </si>
  <si>
    <t>UKUPNO 1.0.0:</t>
  </si>
  <si>
    <t>Cijevni materijal i izolacija</t>
  </si>
  <si>
    <r>
      <t xml:space="preserve">(Čelične cijevi </t>
    </r>
    <r>
      <rPr>
        <sz val="11"/>
        <rFont val="Calibri"/>
        <family val="2"/>
        <charset val="238"/>
      </rPr>
      <t>Ø</t>
    </r>
    <r>
      <rPr>
        <sz val="10"/>
        <color theme="1"/>
        <rFont val="Arial"/>
        <family val="2"/>
        <charset val="238"/>
      </rPr>
      <t xml:space="preserve">42,4x3,25, Cu cijevi  </t>
    </r>
    <r>
      <rPr>
        <sz val="11"/>
        <rFont val="Calibri"/>
        <family val="2"/>
        <charset val="238"/>
      </rPr>
      <t>Ø</t>
    </r>
    <r>
      <rPr>
        <sz val="10"/>
        <color theme="1"/>
        <rFont val="Arial"/>
        <family val="2"/>
        <charset val="238"/>
      </rPr>
      <t xml:space="preserve">22x1, </t>
    </r>
    <r>
      <rPr>
        <sz val="11"/>
        <rFont val="Calibri"/>
        <family val="2"/>
        <charset val="238"/>
      </rPr>
      <t>Ø</t>
    </r>
    <r>
      <rPr>
        <sz val="10"/>
        <color theme="1"/>
        <rFont val="Arial"/>
        <family val="2"/>
        <charset val="238"/>
      </rPr>
      <t xml:space="preserve">28x1,5 i </t>
    </r>
    <r>
      <rPr>
        <sz val="11"/>
        <rFont val="Calibri"/>
        <family val="2"/>
        <charset val="238"/>
      </rPr>
      <t>Ø</t>
    </r>
    <r>
      <rPr>
        <sz val="10"/>
        <color theme="1"/>
        <rFont val="Arial"/>
        <family val="2"/>
        <charset val="238"/>
      </rPr>
      <t xml:space="preserve">35x1,5, PE-Al-PE cijevi </t>
    </r>
    <r>
      <rPr>
        <sz val="11"/>
        <rFont val="Calibri"/>
        <family val="2"/>
        <charset val="238"/>
      </rPr>
      <t>Ø</t>
    </r>
    <r>
      <rPr>
        <sz val="10"/>
        <color theme="1"/>
        <rFont val="Arial"/>
        <family val="2"/>
        <charset val="238"/>
      </rPr>
      <t>16x2 sa pripadajućim fitinzima , prelaznim komadima i izolacijom )</t>
    </r>
  </si>
  <si>
    <t>UKUPNO 2.0.0:</t>
  </si>
  <si>
    <t>3.0.0.</t>
  </si>
  <si>
    <t>Oprema toplinske stanice</t>
  </si>
  <si>
    <t>3.0.1.</t>
  </si>
  <si>
    <t>3.0.2.</t>
  </si>
  <si>
    <t>Hidraulička skretnica, razdjelnici i ostala armatura potrebna za povezivanje na postojeći toplinski izvor u objektu</t>
  </si>
  <si>
    <t>UKUPNO 3.0.0:</t>
  </si>
  <si>
    <t>UKUPNO 4..0.0:</t>
  </si>
  <si>
    <t>Strojarski radovi</t>
  </si>
  <si>
    <t>VANJSKO STUBIŠTE</t>
  </si>
  <si>
    <t>12.7.</t>
  </si>
  <si>
    <t>6.3.</t>
  </si>
  <si>
    <t>Nabava, doprema materijala i izrada cementnog estriha u sloju debljine 5,0 cm, iznad podne ploče, kao podloge završnom sloju poda. Estrih je potrebno armirati cemetnim vlaknima ili armaturom Q 131. U cijenu uključen sav potreban materijal, alat i rad.</t>
  </si>
  <si>
    <t>5. Strojarske instalacije</t>
  </si>
  <si>
    <t>GRAĐEVINSKO - OBRTNIČKI RADOVI RADOVI</t>
  </si>
  <si>
    <t>redni</t>
  </si>
  <si>
    <t>opis opreme</t>
  </si>
  <si>
    <t>jed.</t>
  </si>
  <si>
    <t>ukupna</t>
  </si>
  <si>
    <t>broj</t>
  </si>
  <si>
    <t>i radova</t>
  </si>
  <si>
    <t>mjera</t>
  </si>
  <si>
    <t>količina</t>
  </si>
  <si>
    <t>cijena</t>
  </si>
  <si>
    <r>
      <rPr>
        <b/>
        <i/>
        <sz val="10"/>
        <rFont val="Arial"/>
        <family val="2"/>
      </rPr>
      <t>Građevina:</t>
    </r>
    <r>
      <rPr>
        <i/>
        <sz val="10"/>
        <rFont val="Arial"/>
        <family val="2"/>
        <charset val="238"/>
      </rPr>
      <t xml:space="preserve"> Rekonstrukcija (nadogradnja i pruređenje prostora) doma za starije i nemoćne osobe</t>
    </r>
  </si>
  <si>
    <r>
      <rPr>
        <b/>
        <i/>
        <sz val="10"/>
        <rFont val="Arial"/>
        <family val="2"/>
      </rPr>
      <t>Investitor:</t>
    </r>
    <r>
      <rPr>
        <i/>
        <sz val="10"/>
        <rFont val="Arial"/>
        <family val="2"/>
        <charset val="238"/>
      </rPr>
      <t xml:space="preserve"> Dom za starije i nemoćne osobe Beli Manastir, 
OIB: 34580944535,</t>
    </r>
  </si>
  <si>
    <r>
      <rPr>
        <b/>
        <i/>
        <sz val="10"/>
        <rFont val="Arial"/>
        <family val="2"/>
      </rPr>
      <t xml:space="preserve">Lokacija: </t>
    </r>
    <r>
      <rPr>
        <i/>
        <sz val="10"/>
        <rFont val="Arial"/>
        <family val="2"/>
      </rPr>
      <t xml:space="preserve">Bana Jelačića 108, 31300 Beli Manastir, 
k.č.br. 2807/1, k.o. Beli Manastir
</t>
    </r>
  </si>
  <si>
    <t>1.</t>
  </si>
  <si>
    <t>NISKONAPONSKI PRIKLJUČAK I RAZVOD ELEKTRIČNE ENERGIJE</t>
  </si>
  <si>
    <t>Napajanje razvodnog ormara oznake 'Rp' izvesti kabelom NYY-J 5x6 mm2 iz postojećeg ormara GRO. Izvršiti rekonstrukciju postojećeg ormara te ugraditi odlazni osigurač C20/3 A.</t>
  </si>
  <si>
    <t>NYY-J 5x6 mm2</t>
  </si>
  <si>
    <t>m</t>
  </si>
  <si>
    <t>CSS Φ 40 mm</t>
  </si>
  <si>
    <t>automatski zaštitni prekidač C20/3 A</t>
  </si>
  <si>
    <t>2.</t>
  </si>
  <si>
    <t>Napajanje razvodnog ormara 'Rk' izvesti kabelom NYY-J 5x10 mm2 iz postojećeg ormara GRO. U ormar ugraditi odlazni osigurač C32/3 A.</t>
  </si>
  <si>
    <t>NYY-J 5x10 mm2</t>
  </si>
  <si>
    <t>CSS Φ50 mm</t>
  </si>
  <si>
    <t>automatski zaštitni prekidač C32/3 A</t>
  </si>
  <si>
    <t>3.</t>
  </si>
  <si>
    <t>3.3.</t>
  </si>
  <si>
    <t>3.4.</t>
  </si>
  <si>
    <t>Katodni odvodnik prenapona 3P+N, sa signalizacijom stanja, 15kA/20kA, tip 2</t>
  </si>
  <si>
    <t>3.5.</t>
  </si>
  <si>
    <t>automatski zaštitni prekidači:</t>
  </si>
  <si>
    <t>3.5.1.</t>
  </si>
  <si>
    <t>C16 A, prekidna moć 10 kA, 1P</t>
  </si>
  <si>
    <t>3.5.2.</t>
  </si>
  <si>
    <t>C10 A, prekidna moć 10 kA, 1P</t>
  </si>
  <si>
    <t>3.5.3.</t>
  </si>
  <si>
    <t>C6 A, prekidna moć 10 kA, 1P</t>
  </si>
  <si>
    <t>3.6.</t>
  </si>
  <si>
    <t>3.7.</t>
  </si>
  <si>
    <t>4.</t>
  </si>
  <si>
    <t>4.5.</t>
  </si>
  <si>
    <t>4.5.1.</t>
  </si>
  <si>
    <t>4.5.2.</t>
  </si>
  <si>
    <t>4.5.3.</t>
  </si>
  <si>
    <t>4.5.4.</t>
  </si>
  <si>
    <t>C20 A, prekidna moć 10 kA, 1P</t>
  </si>
  <si>
    <t>4.6.</t>
  </si>
  <si>
    <t>5.</t>
  </si>
  <si>
    <t>6.</t>
  </si>
  <si>
    <t>UKUPNO 1:</t>
  </si>
  <si>
    <t>ELEKTRIČNA INSTALACIJA JAKE STRUJE</t>
  </si>
  <si>
    <t>KABELI I INSTALACIJSKI PRIBOR</t>
  </si>
  <si>
    <t>Dobava i polaganje u zid od blok ili pune opeke p/ž i u instalacijske cijevi, instalacijskih vodova, kabela (nakon polaganja obračunati stvarno utrošene količine):</t>
  </si>
  <si>
    <t>NYM-J 3x1.5 mm2</t>
  </si>
  <si>
    <t>NYM-J 3x2.5 mm2</t>
  </si>
  <si>
    <t>NYM-J 5x2.5 mm2</t>
  </si>
  <si>
    <t>NYM-J 5x1.5 mm2</t>
  </si>
  <si>
    <t>NYM-J 3x4 mm2</t>
  </si>
  <si>
    <t>Dobava i polaganje u zid/strop/pod od betona, bloka ili pune opeke p/ž . Komplet sa svim razvodnim i prolaznim kutijama:</t>
  </si>
  <si>
    <t>CSS cijev Φ40mm</t>
  </si>
  <si>
    <t>CSS cijev Φ32mm</t>
  </si>
  <si>
    <t>CSS cijev Φ25mm</t>
  </si>
  <si>
    <t>CSS cijev Φ16mm</t>
  </si>
  <si>
    <t>Komplet s montažom cijevi sa žljebljenjem zida, uvlačenjem vodova te montažom odgovarajućih razvodnih kutija prema potrebi.</t>
  </si>
  <si>
    <t>UKUPNO 2.1:</t>
  </si>
  <si>
    <t>RASVJETA, PRIKLJUČNICE I OSTALA TROŠILA</t>
  </si>
  <si>
    <t>Isporuka i montaža na zid/strop i spajanje rasvjetnih tijela komplet s montažnim i spojnim priborom.</t>
  </si>
  <si>
    <t>1.4.1.</t>
  </si>
  <si>
    <t>Ovjesni pribor tip A</t>
  </si>
  <si>
    <t>1.4.2.</t>
  </si>
  <si>
    <t>Ovjesni pribor tip B</t>
  </si>
  <si>
    <t>1.4.3.</t>
  </si>
  <si>
    <t>Spojni komad</t>
  </si>
  <si>
    <t>1.9.1.</t>
  </si>
  <si>
    <t>Nadgradni modul</t>
  </si>
  <si>
    <t>1.13.1.</t>
  </si>
  <si>
    <t>Dobava, ugradnja u zidove  od gips kartonskih ploča i zidove od betona ili opeke, te spajanje slijedeće modularne instalacijske opreme</t>
  </si>
  <si>
    <t>2.1</t>
  </si>
  <si>
    <t xml:space="preserve">obična sklopka 10A, 230V, 2 modula s okvirom, nosačem i ugradbenom kutijom za 2 modula </t>
  </si>
  <si>
    <t>2.2</t>
  </si>
  <si>
    <t xml:space="preserve">izmjenična sklopka 10A, 230V, 2 modula s okvirom, nosačem i ugradbenom kutijom za 2 modula </t>
  </si>
  <si>
    <t xml:space="preserve">tipkalo 6A, 250V,  širine 2 modula </t>
  </si>
  <si>
    <t xml:space="preserve">kom </t>
  </si>
  <si>
    <t>Dobava, ugradnja i spajanje sljedeće instalacijske opreme:</t>
  </si>
  <si>
    <t>3.1</t>
  </si>
  <si>
    <t xml:space="preserve">Priključnica 230V, 16A, 2P+E, 2 modula s okvirom, nosačem i ugradbenom kutijom za 2 modula </t>
  </si>
  <si>
    <t>3.2</t>
  </si>
  <si>
    <t xml:space="preserve">Priključnica 230V sa zaštitnim poklopcem, 16A, 2P+E, 2 modula s okvirom, nosačem i ugradbenom kutijom za 2 modula </t>
  </si>
  <si>
    <t>3.3</t>
  </si>
  <si>
    <t xml:space="preserve">Priključnica dvostruka 230V, 16A, 2P+E, 2x2 modula, s okvirom za 4 modula, nosačem i ugradbenom kutijom za 4 modula </t>
  </si>
  <si>
    <t>Dobava, ugradnja i spajanje priključnice za fiksni spoj, 5 stezaljki, p/ž</t>
  </si>
  <si>
    <t>7.</t>
  </si>
  <si>
    <t>Dobava, montaža i spajanje tipkala RJP za isklop razdjelnice u nuždi, za vanjsku montažu, stupnja zaštite IP65</t>
  </si>
  <si>
    <t>8.</t>
  </si>
  <si>
    <t>9.</t>
  </si>
  <si>
    <t>pauš.</t>
  </si>
  <si>
    <t>UKUPNO 2.2.</t>
  </si>
  <si>
    <t>UKUPNO 2.</t>
  </si>
  <si>
    <t>INSTALACIJA SUSTAVA ZAŠTITE OD MUNJE (LPS) I IZJEDNAČENJA POTENCIJALA</t>
  </si>
  <si>
    <r>
      <t>H05V-K   1x6 mm</t>
    </r>
    <r>
      <rPr>
        <vertAlign val="superscript"/>
        <sz val="10"/>
        <rFont val="Arial"/>
        <family val="2"/>
        <charset val="238"/>
      </rPr>
      <t xml:space="preserve">2 </t>
    </r>
    <r>
      <rPr>
        <sz val="10"/>
        <rFont val="Arial"/>
        <family val="2"/>
        <charset val="238"/>
      </rPr>
      <t xml:space="preserve">         </t>
    </r>
  </si>
  <si>
    <r>
      <t>H07V-R   1x10 mm</t>
    </r>
    <r>
      <rPr>
        <vertAlign val="superscript"/>
        <sz val="10"/>
        <rFont val="Arial"/>
        <family val="2"/>
        <charset val="238"/>
      </rPr>
      <t xml:space="preserve">2 </t>
    </r>
    <r>
      <rPr>
        <sz val="10"/>
        <rFont val="Arial"/>
        <family val="2"/>
        <charset val="238"/>
      </rPr>
      <t xml:space="preserve">         </t>
    </r>
  </si>
  <si>
    <r>
      <t>H07V-R   1x16 mm</t>
    </r>
    <r>
      <rPr>
        <vertAlign val="superscript"/>
        <sz val="10"/>
        <rFont val="Arial"/>
        <family val="2"/>
        <charset val="238"/>
      </rPr>
      <t>2</t>
    </r>
  </si>
  <si>
    <t>Izrada galvanskog premoštenja brojila vode i plina vodom H07V-R 10 mm2 i odgovarajućim antikorozivnim obujmicama.</t>
  </si>
  <si>
    <t>UKUPNO 3.</t>
  </si>
  <si>
    <t>INSTALACIJA SLABE STRUJE</t>
  </si>
  <si>
    <t>TELEFONSKO-RAČUNALNA INSTALACIJA I OPREMA</t>
  </si>
  <si>
    <t>Priključnica RJ45 CAT.6E 2 MODULA</t>
  </si>
  <si>
    <t>Komplet sa svim potrebnim radom i materijalom uključujući postavljanje kutija žljebljenjem u zidovima od opeke.</t>
  </si>
  <si>
    <t>Dobava i polaganje cijevi (u pod, zid), s potrebnim probojima komplet sa sitnim spojnim materijalom i priborom :</t>
  </si>
  <si>
    <t>Komplet sa žljebljenjem zidova uključujući polaganje cijevi te isporuku, montažu i spajanje odgovarajućih prolaznih razvodnih kutija.</t>
  </si>
  <si>
    <t>Dobava, montaža i ugradnja kabela F/UTP cat.6a</t>
  </si>
  <si>
    <t>UKUPNO 4.1</t>
  </si>
  <si>
    <t>INSTALACIJA SUSTAVA ZAŠTITE OD POŽARA</t>
  </si>
  <si>
    <t>Dobava i ugradnja optičko-dimnog, analogno adresibilnog javljača požara s ranom detekcijom dima u stvaranju, plamena i tinjajuće vatre, s izolatorom kvara na petlji ugrađenim u samom javljaču, visoka otpornost na vlagu, ugrađen svjetlosni indikator za signalizaciju alarma. Signal se procesira detekcijskim algoritmom.</t>
  </si>
  <si>
    <t>Ručni javljač požara</t>
  </si>
  <si>
    <t xml:space="preserve">Adresibilna alarmna sirena za spoj na vatrodojavnu petlju </t>
  </si>
  <si>
    <t>Programiranje i konfiguriranje centrale dojave požara (nova petlja), izrada interakcijskih algoritama sa sučeljenim sustavima i provjera svih funkcija sustava</t>
  </si>
  <si>
    <t>Izrada tehničke dokumentacije izvedenog stanja sustava dojave požara u 6 primjeraka (3 pisana i 3 CD-a) uključujući svu potrebnu dokumentaciju za tehnički pregled sustava</t>
  </si>
  <si>
    <t>10.</t>
  </si>
  <si>
    <t>Primopredaja sustava korisniku (predaja tehničke dokumentacije izvedenog stanja, tehničkih listova i certifikata ugrađene opreme, predaja programske dokumentacije na CD-u i dr.)</t>
  </si>
  <si>
    <t>11.</t>
  </si>
  <si>
    <t>Dobava i isporuka samogasivog vatrodojavnog kabela crvene boje JB-Y(St)Y 2x0,8mm</t>
  </si>
  <si>
    <t>12.</t>
  </si>
  <si>
    <t xml:space="preserve">Dobava i isporuka PVC instalacijske cijevi Ø16 mm  uključujući potrebni instalacijski spojni i montažni pribor i materijal (gips, čavle, obujmice i vezice) </t>
  </si>
  <si>
    <t>13.</t>
  </si>
  <si>
    <t>Izmještanje postojećih elemenata sustava dojave požara</t>
  </si>
  <si>
    <t>UKUPNO 5.:</t>
  </si>
  <si>
    <t>ISPITIVANJE I MJERENJE</t>
  </si>
  <si>
    <t xml:space="preserve">Napomena: </t>
  </si>
  <si>
    <t>Ispitivanje i mjerenje odnosi se na sve razdjelnike, instalaciju rasvjete i priključnica, telefonsko - računalnu instalaciju i instalaciju LPS-a.</t>
  </si>
  <si>
    <t>UKUPNO 6.</t>
  </si>
  <si>
    <t>DOKUMENTACIJA I KOORDINACIJA</t>
  </si>
  <si>
    <t>Izrada tehničke dokumentacije izvedenog stanja s uputama za uporabu i održavanje, te predaja investitoru (u 3 istovjetna primjerka u papirnatom obliku)</t>
  </si>
  <si>
    <t>Dostava jednopolnih shema – izvedeno stanje u PVC foliji i umetanje unutar svih razdjelnika</t>
  </si>
  <si>
    <t>UKUPNO 7:</t>
  </si>
  <si>
    <t>REKAPITULACIJA TROŠKOVA</t>
  </si>
  <si>
    <t>NISKONAPONSKI PRIKLJUČAK</t>
  </si>
  <si>
    <t>HRK</t>
  </si>
  <si>
    <t>*Napomena: Cijena je izražena bez PDV-a</t>
  </si>
  <si>
    <t>Nabava, doprema i izrada hidroizolacije podova wca na katu. Izolaciju je potrebno napraviti sa premazima i izradom na način, dvokopmponetnom smjesom. U stavku uračunat sav potreban materijal i rad.</t>
  </si>
  <si>
    <t>Nabava, dobava i ugradnja mješalice vode sa sudoperom, aktiviranje s prednje strane na pokret ruku, s mogućnošću promjene duljine toka vode, komplet s priključnim ventilom za vodu od 1/2", Mješalica za sudoper krom/sive boje, izljevna visina 6,7 cm ,ugradnja stojeća, izljevna dužina 10,7 cm, visina 13,8 cm, dubina 10,0 cm. Komplet čini i sudoper. 
Obračun po kompletno ugrađenoj i ispitanoj opremi, sa svim potrebnim materijalom i radom, u punoj funkcionalnosti.</t>
  </si>
  <si>
    <t>Nabava, dobava materijala za gletanje, gletanje i ličenje unutarnjih zidova od gipskartona, bijelom bojom za unutarnje radove. Stavkom je obuhvaćena i priprema i impregnacija podloge. RAL boja 9010.</t>
  </si>
  <si>
    <t>Nabava, dobava materijala za gletanje, gletanje i ličenje unutarnjih stropova od gipskartona, bijelom bojom za unutarnje radove. Stavkom je obuhvaćena i priprema i impregnacija podloge. RAL boja 9010.</t>
  </si>
  <si>
    <r>
      <t xml:space="preserve">Nabava, doprema na gradilište i montaža zidnih protupožarnih hidranata </t>
    </r>
    <r>
      <rPr>
        <sz val="10"/>
        <color theme="1"/>
        <rFont val="Arial"/>
        <family val="2"/>
        <charset val="238"/>
      </rPr>
      <t>komplet s pripadajućom opremom:
 - tlačna cijev Ø 25 dužine 15 m sa spojnicama
 - kutni ventil Ms 2" sa stabilnom spojnicom (Al) Ø 25 mm
 - mlaznica Ø 25 mm Al sa zasunom
 - okretni nastavak Ms2"
Obračun po kompletno ugrađenom hidrantu i ormarićem.</t>
    </r>
  </si>
  <si>
    <t>Rastavna sklopka 4P, 32 A, prekidna moć 15 kA</t>
  </si>
  <si>
    <t>Impulsni relej 16A, 230 V</t>
  </si>
  <si>
    <t>Naponski okidač za rastavnu sklopku 220-240V 50/60Hz</t>
  </si>
  <si>
    <t>Impulsni relej, 16A, 230 V</t>
  </si>
  <si>
    <r>
      <t>Sklopke</t>
    </r>
    <r>
      <rPr>
        <sz val="10"/>
        <color rgb="FFFF0000"/>
        <rFont val="Arial"/>
        <family val="2"/>
        <charset val="238"/>
      </rPr>
      <t>,</t>
    </r>
    <r>
      <rPr>
        <sz val="10"/>
        <rFont val="Arial"/>
        <family val="2"/>
        <charset val="238"/>
      </rPr>
      <t xml:space="preserve"> komplet s ugradbenom kutijom, držačem i okvirom </t>
    </r>
  </si>
  <si>
    <t xml:space="preserve">Izvesti spajanje el. uređaja na el. instalaciju (termostati, klime, el.rolete i sl.) </t>
  </si>
  <si>
    <r>
      <t>Ispitivanje, mjerenje, proba, probni rad, pregledi, izdavanje protokola o mjerenjima  i sl. sukladno programu kakvoće (mjerenje otpora izolacije pojedinih strujnih krugova i napojnih vodova uz izdavanje isprava, izdavanje isprava o efikasnosti zaštite od indirektnog dodira, izdavanje isprava o izmjerenom prijelaznom otporu zaštitnog pogonskog uzemljenja, funkcionalno ispitivanje isključivanja električne energije u nuždi, ispitivanje ispravnosti veza, dovođenje u punu funkcionalnost, puštanje u probni rad). Ispitivanje UTP kabela</t>
    </r>
    <r>
      <rPr>
        <sz val="10"/>
        <rFont val="Arial"/>
        <family val="2"/>
        <charset val="238"/>
      </rPr>
      <t>, s pratećom dokumentacijom rezultata ispitivanja, po priključnom mjestu.</t>
    </r>
  </si>
  <si>
    <t xml:space="preserve">Priključnice, komplet s ugradbenom kutijom, držačem i okvirom </t>
  </si>
  <si>
    <t>Dobava i montaža p/ž razvodnog ormara slabe struje oznake 'HD' s neprozirnim vratima, dimenzija min. 450x300x70 mm, za koncentraciju komunikacijskih kabela projektiranog djela građevine</t>
  </si>
  <si>
    <t>Dobava i ugradnja paralelnog indikatora prorade javljača. Spaja se na kontakte standardnog podnožja. 
• napajanje 5-8 VDC
• potrošnja do 35 mA
• radna temperatura -25 do +80 ˚C
• crvena/bijela
• stupanj zaštite IP40</t>
  </si>
  <si>
    <t>RCD strujna zaštitna sklopka 40 A / 30 mA / 4P</t>
  </si>
  <si>
    <t>RCD strujna zaštitna sklopka 25 A / 30 mA / 4P</t>
  </si>
  <si>
    <t>Napomena: Sve komplet sa rednim stezaljkama, sabirnicama, kabelskim uvodnicama, spojnim vodičima P/F  odgovarajućeg presjeka i boje izolacije, kabelskim kanalicama, natpisnim i upozornim pločicama, te ostalim sitnim materijalom i priključnim priborom. Pristupačne dijelove pod naponom prekriti izolacijskom pločom. Ugraditi džep za dokumentaciju. U cijenu uključiti vrijednost svih potrebnih radova i materijala</t>
  </si>
  <si>
    <t>Isporučiti, ugraditi i spojiti kutiju za dopunsko izjednačanje potencijala 'SIP'</t>
  </si>
  <si>
    <t xml:space="preserve">PIKTOGRAM STRELICA DOLJE (150X300) </t>
  </si>
  <si>
    <t>Dobava i polaganje u zid od blok ili pune opeke p/ž i u instalacijske cijevi, instalacijskih vodova sa svim potrebnim    razvodnim    kutijama, opremljenim odgovarajućim stezaljkama. Sljedećih kabela: (nakon polaganja obračunati stvarno utrošene količine)</t>
  </si>
  <si>
    <t>Čišćenje kompletnog prostora u potkrovlju. U cijenu stavke je potrebno uračunati kompletno račišćavanje prostora od nakupljenog materijala koji se nalazi na postojećem podu. Stavkom je potrebno obuhvatiti i prebacivanje nakupljenog otpada na tlo, uz dužnu pažnju, kako ne bi došlo do ozljeda radnika ili trećih osoba. Stavka obuhvaća i skidanje zavjesa s drvenom konstrukcijom u prizemlju, na mjestu izvođenja radova. Napomena: Stavkom je potrebno obuhvatiti i odvoz otpadnog materijala na deponiju udaljenu do 10,0 km.</t>
  </si>
  <si>
    <t>Demontaža postojećeg crijepa. Stavkom su obuhvaćeni svi radovi potrebni za demontažu crijepa s krova, zajedno sa sljemenjacima i rubnim crijepovima krova. Demontirani crijep, potrebno je složiti na pod tavanskog prostora te s dužnom pažnjom premjestiti na tlo kako ne bi došlo do ozljeda radnika ili trećih osoba. Napomena: Stavkom je potrebno obuhvatiti i odvoz crijepa na deponiju udaljenu do 10,0 km.</t>
  </si>
  <si>
    <t>Demontaža postojećeih limenih opšava i oluka. Stavkom su obuhvaćeni svi radovi potrebni za demontažu oluka. Demontirane opšave i oluke, potrebno je složiti na pod tavanskog prostora te s dužnom pažnjom premjestiti na tlo kako ne bi došlo do ozljeda radnika ili trećih osoba. Napomena: Stavkom je potrebno obuhvatiti i odvoz opšava i oluka na deponiju udaljenu do 10,0 km.</t>
  </si>
  <si>
    <t>Demontaža postojećeih letvi i kontraletvi, vodonepropusne paropropusne folije i toplinske izolacije na krovu. Stavkom su obuhvaćeni svi radovi potrebni za demontažu istih. Demontirane letve, potrebno je složiti na pod tavanskog prostora te s dužnom pažnjom premjestiti na tlo kako ne bi došlo do ozljeda radnika ili trećih osoba. Napomena: Stavkom je potrebno obuhvatiti i odvoz na deponiju udaljenu do 10,0 km.</t>
  </si>
  <si>
    <t>Demontaža postojeće krovne konstrukcije. Stavkom su obuhvaćeni svi radovi potrebni za demontažu istie. Demontirana konstrukcija (rogovi, nazidnice, podrožnice i sl.), potrebno je složiti na pod tavanskog prostora te s dužnom pažnjom premjestiti na tlo kako ne bi došlo do ozljeda radnika ili trećih osoba. Napomena: Stavkom je potrebno obuhvatiti i odvoz na deponiju udaljenu do 10,0 km.</t>
  </si>
  <si>
    <t>Rušenje postojećih stupova od armiranog betona. U stavku je uključen sav rad i materijal. Rušenje je potrebno obaviti s dužnom pažnjom, kako ne bi došlo do ozljeda radnika ili trećih osoba uzrokovanih rušenjem. Stavkom je potrebno uračunati i premještanje šute s tavanskog prostora na tlo. Napomena: Stavkom je potrebno obuhvatiti i odvoz na deponiju udaljenu do 10,0 km.</t>
  </si>
  <si>
    <t>Rušenje postojećih zidova od pune opeke. U stavku je uključen sav rad i materijal. Rušenje je potrebno obaviti s dužnom pažnjom, kako ne bi došlo do ozljeda radnika ili trećih osoba uzrokovanih rušenjem. Stavkom je potrebno uračunati i premještanje šute s tavanskog prostora na tlo. Napomena: Stavkom je potrebno obuhvatiti i odvoz na deponiju udaljenu do 10,0 km.</t>
  </si>
  <si>
    <t>Demontaža potojećih krovnih prozora i kupola. Demontažu je potrebno obaviti s dužnom pažnjom, kako ne bi došlo do ozljeda radnika ili trećih osoba uzrokovanih rušenjem. Stavkom je potrebno uračunati i premještanje demontiranih prozora s tavanskog prostora na tlo. Napomena: Stavkom je potrebno obuhvatiti i odvoz na deponiju udaljenu do 10,0 km.</t>
  </si>
  <si>
    <t>Demontaža potojećih unutarnjih vrata na tavanu. Demontažu je potrebno obaviti s dužnom pažnjom, kako ne bi došlo do ozljeda radnika ili trećih osoba uzrokovanih demontažom. Stavkom je potrebno uračunati i premještanje demontiranih vrata s tavanskog prostora na tlo. Napomena: Stavkom je potrebno obuhvatiti i odvoz na deponiju udaljenu do 10,0 km.</t>
  </si>
  <si>
    <t>Rušenje postojećih dimnjaka od pune opeke. U stavku je uključen sav rad i materijal. Rušenje je potrebno obaviti s dužnom pažnjom, kako ne bi došlo do ozljeda radnika ili trećih osoba uzrokovanih rušenjem. Napomena: Stavkom je potrebno obuhvatiti i odvoz na deponiju udaljenu do 10,0 km.</t>
  </si>
  <si>
    <t>Demontaža potojećeg finalnog sloja poda od PVCa. Demontažu je potrebno obaviti s dužnom pažnjom, kako ne bi došlo do ozljeda radnika ili trećih osoba uzrokovanih demontažom. Napomena: Stavkom je potrebno obuhvatiti i odvoz na deponiju udaljenu do 10,0 km.</t>
  </si>
  <si>
    <t>Demontaža potojećih sanitarija u toaletu. Stavka obuhvaća sanitarija, sa svim sastavnim dijelovima, te brtvljenje i blindiranje instalacija vodovoda i kanalizacije, sa svim materijalom. Demontažu je potrebno obaviti s dužnom pažnjom, kako ne bi došlo do ozljeda radnika ili trećih osoba uzrokovanih demontažom. Napomena: Stavkom je potrebno obuhvatiti i odvoz na deponiju udaljenu do 10,0 km.</t>
  </si>
  <si>
    <t>Demontaža rasvijetnih tijela, elektro kablova i svih instalacija. U cijenu uključen kompletan materijal i rad. Napomena: Stavkom je potrebno obuhvatiti i odvoz na deponiju udaljenu do 10,0 km.</t>
  </si>
  <si>
    <t>Demontaža instalacija vodovoda i kanalizacije. U cijenu uključen kompletan materijal i rad. Napomena: Stavkom je potrebno obuhvatiti i odvoz na deponiju udaljenu do 10,0 km.</t>
  </si>
  <si>
    <t>Nabava, dobava i ugradnja kompletnog umivaonika. Komplet se sastoji od keramičkog umivaonika sa sifonom s ispustom d32 mm te ručne mješalice. Dimnezije umivaonika 50*42 cm, otvor dimnezija 47*27.5 cm, s odmakom od zida od 6,0 cm (mogućnost odstupanja svih dimenzija +/- 5 cm od zadanih vrijednosti). Montaža umivaonika na zid. Oblik pravokutni, boja bijela. Na umivaoniku s gornje strane otvor za mješalicu.
Sav materijal s montažno instalacijskim elementima za umivaonik visine ugradnje 112 cm. Instalacijski element samonosiv za ugradnju u suhomontažnu zidnu ili predzidnu konstrukciju obloženu gipskartonskim pločama/žbukano, komplet s odvodnim koljenom d50 mm (sifon sive boje) i sifonskom brtvom 44/32 mm, pločom s armaturnim priključcima ½" s uključenom zvučnom izolacijom, vijcima za učvršćenje keramike i svim potrebnim pričvrsnim priborom i spojnim materijalom; Mješalica za umivaonik krom/sive boje, izljevna visina 6,7 cm ,ugradnja stojeća, izljevna dužina 10,7 cm, visina 13,8 cm, dubina 10,0 cm.
Obračun po kompletno ugrađenoj i ispitanoj opremi, sa svim potrebnim materijalom i radom, u punoj funkcionalnosti.</t>
  </si>
  <si>
    <t xml:space="preserve">Nabava, dobava i ugradnja štednih vodokotlića s wc školjkom. Komplet se sastoji od:
-konzolne keramičke WC školjke I klase, za 6+3l ispiranje, odignute od poda  6 cm,
- daska s poklopcem bijele boje od kvalitetne plastike,
- zidnog nosača od inoxa s WC četkom,
- zidnog držača toalet papira od inoxa.
Sav materijal s montažno instalacijskim elementima za WC školjku visine ugradnje 112 cm  s niskošumnim ugradbenim vodokotlićem za 6/3l ispiranje. Instalacijski element je samonosiv za ugradnju u suhomontažnu zidnu ili predzidnu konstrukciju obloženu gipskartonskim pločama/žbukano, komplet s integriranim kutnim ventilom priključka vode ½", niskošumnim uljevnim ventilom, odvodnim koljenom d90/110 mm sa zvučno izoliranom ubujmicom, spojnim komadom za WC školjku s brtvenim manžetama i setom zvučne izolacije, vijcima za učvršćenje keramike i svim potrebnim priborom za ugradnju prema uputama proizvođača i odgovarajuća tipka za dvokoličinsko ispiranje. Kotlić se oblaže keramikom. Mogućnost odstupanja svih dimenzija +/- 5 cm od zadanih vrijednosti. 
Obračun po kompletno ugrađenoj i ispitanoj opremi, sa svim potrebnim materijalom i radom, u punoj funkcionalnosti. </t>
  </si>
  <si>
    <t xml:space="preserve">SCOP= 4,65/3,83 </t>
  </si>
  <si>
    <t>Vanjska jedinica multi split sustava, s radnom tvari R-32, za spajanje do 4 unutarnje jedinice, namjenjena za vanjsku montažu - zaštićena od vremenskih utjecaja, s ugrađenim inverter kompresorom, zrakom hlađenim kondenzatorom i svim potrebnim elementima za zaštitu i kontrolu. Napomena: navedene vrijednosti opreme mogu odstupati do 10%</t>
  </si>
  <si>
    <t>Vanjska jedinica multi split sustava, s radnom tvari R-32, za spajanje do 2 unutarnje jedinice, namjenjena za vanjsku montažu - zaštićena od vremenskih utjecaja, s ugrađenim inverter kompresorom, zrakom hlađenim kondenzatorom i svim potrebnim elementima za zaštitu i kontrolu. Napomena: navedene vrijednosti opreme mogu odstupati do 10%</t>
  </si>
  <si>
    <t xml:space="preserve">Nabava, dobava i montiranje pregradnih zidova od gipskartonskih ploča za zid debljine 20,0 cm, sa ispunom od mineralne vune od 10,0 cm, do potpune gotovosti i spremnosti za gletanje i ličenje. U prostorima wc, kupaonice i sl., koristiti  gipskarton otporan na vlagu. Zidovi se postavljaju sa duplim gipskartonskim pločama, na potkonstrukciju širine 15,0 cm. U stavku uračunata i potkonstrukcija. U cijenu uračunat sav rad i materijal. </t>
  </si>
  <si>
    <t xml:space="preserve">Izrada obloge stropa od gipskartonske ploče na pocinčanu podkonstrukciju i priprema do gletanja i ličenja, do potpune gotovosti. U strop se ne postavlja toplinska izolacija. U stavku uračunata i potkonstrukcija stropa. U cijenu uračunat sav rad i materijal. </t>
  </si>
  <si>
    <t>Kombinirani strojno-ručni iskop zemljišta za trakaste temelje do projektirane kote iskopa, utovar iskopane zemlje u kamion, prijevoz i privremeno odlaganje na lokaciji gradilišta.</t>
  </si>
  <si>
    <t>1. Zemljani radovi</t>
  </si>
  <si>
    <t>6. Ostali radovi</t>
  </si>
  <si>
    <t>Nabava, doprema, i ugradnja svog potrebnog materijala, kao i izrada vapneno-cementnog morta, za zid presjeka 30,0 cm glinenom blok opekom. U stavku uključen sav potreban alat, materijal i rad. ZABATNI ZID I NADOZID.</t>
  </si>
  <si>
    <t>Nabava, dobava i ugradnja kanalice iz pocinčanog čeličnog lima s bočnim perforacijama za skupljanje voda na vanjsloj terasi. Građevinska širina kanala 130 mm, podesive visine pomoću vijaka za nivelaciju, duljina 500 ili 1000 mm, te međuelement za podešavanje duljine od 50-550 mm. Kanal se polaže direktno na sloj hidroizolacije. Kanal ima integrirani dosjed za rešetku širine 12,3 cm sa sistemom zaključavanja vijkom. Kanal podesive visine 55-78 mm. Nabava, dobava i ugradnja mosne rešetke izrađene je iz vruče pocinčanog čeličnog lima, klase A15 za pješačka opterećenja, dimenzija 123 mm x 1000 mm sa vijčanim zaključavanjem. Nabava, dobava i ugradnja 4 revizijska okvira iz pocinčanog čeličnog lima s bočnim perforacijama za skupljanje voda sa terase. Građevinska širina okvira i rešetke 400x400 mm, podesiva visina. Okvir se polaže direktno iznad slivnika i služi kao revizija. Nabava, dobava i montaža 2 krovna slivnika iz lijevanog željeza, s prirubnicom za uklještenje hidroizolacije, procijednim otvorima i horizontalnim odljevom DN50 u vertikale.</t>
  </si>
  <si>
    <t>Nabava, doprema i montaža opšava na spojevima zidnih i krovnih panela te svih ostalih spojeva koje je potrebno zatvoriti na zgradi, izrađenih od poc. bojanog lima debljine 0,55 mm, u širini 42,0 cm. Stavkom su obuhvaćene i obujmice, te sav potreban materijal i rad do potpune gotovosti stavke.</t>
  </si>
  <si>
    <t>Nabava, doprema i montaža opšava na spojevima otvora i panela te svih ostalih spojeva koje je potrebno zatvoriti na zgradi, izrađenih od poc. bojanog lima debljine 0,55 mm, u širini 33,0 cm. Stavkom su obuhvaćene i obujmice, te sav potreban materijal i rad do potpune gotovosti stavke.</t>
  </si>
  <si>
    <t>Nabava, dobava, izrada, postavljanje i skidanje glatke daščane oplate za temelje, sa svim potrebnim ukrutama i razuporama. TEMELJI</t>
  </si>
  <si>
    <t>Nabava, dobava, sječenje, savijanje, ugradnja i postavljanje rebraste armature svih profila za temelje. Armatura B500B.</t>
  </si>
  <si>
    <t xml:space="preserve">Profesionalna unutarnja zidna jedinica s maskom predviđena za montažu na zid, opremljena ventilatorom, 5-brzinskim elektromotorom, izmjenjivačem topline s direktnom ekspanzijom freona, te svim potrebnim elementima za filtriranje, zaštitu, kontrolu i regulaciju uređaja i temperature. Stavkom obuhvatiti sav potreban materijal i rad za odvoz kondenzata PVC cijevima fi 20 mm, do vanjske površine terasa. Napomena: navedene vrijednosti opreme mogu odstupati do 10%. </t>
  </si>
  <si>
    <t>Cirkulacijska jedinica sastojeći se od: cirkulacijske pumpe, elektromotornog  troputnog mješajučeg ventila, elektronskog regulatora sa pripadajućim osjetnicima za vođenje temperature polaznog voda prema vanjskoj temperaturi,sve  sklopljeno u jednu cjelinu ,obloženo tvrdom termoizolacijom.
Stavkom obuhvatiti građevinske radove probijanja kroz nosivi zid te njegovo vraćanje u prvobitno stanje.</t>
  </si>
  <si>
    <t>4.0.1.</t>
  </si>
  <si>
    <t>4.0.2.</t>
  </si>
  <si>
    <t>Demontaža stare te montaža nove instalacije do pune pogonske gotovosti.</t>
  </si>
  <si>
    <r>
      <t>Dobava, montaža, ugradnja u zid i spajanje zidnog plastičnog, razdjelnog ormara prizemlja</t>
    </r>
    <r>
      <rPr>
        <b/>
        <sz val="10"/>
        <rFont val="Arial"/>
        <family val="2"/>
        <charset val="238"/>
      </rPr>
      <t xml:space="preserve"> 'Rp' </t>
    </r>
    <r>
      <rPr>
        <sz val="10"/>
        <rFont val="Arial"/>
        <family val="2"/>
        <charset val="238"/>
      </rPr>
      <t>s neprozirnim vratima,  3 reda x 18 modula, komplet sa svim potrebnim montažnim i spojnim priborom.</t>
    </r>
  </si>
  <si>
    <r>
      <t>Dobava, montaža, ugradnja u zid i spajanje zidnog, plastičnog razdjelnog ormara potkrovlja</t>
    </r>
    <r>
      <rPr>
        <b/>
        <sz val="10"/>
        <rFont val="Arial"/>
        <family val="2"/>
        <charset val="238"/>
      </rPr>
      <t xml:space="preserve"> </t>
    </r>
    <r>
      <rPr>
        <sz val="10"/>
        <rFont val="Arial"/>
        <family val="2"/>
      </rPr>
      <t>oznake</t>
    </r>
    <r>
      <rPr>
        <b/>
        <sz val="10"/>
        <rFont val="Arial"/>
        <family val="2"/>
        <charset val="238"/>
      </rPr>
      <t xml:space="preserve"> 'Rk' </t>
    </r>
    <r>
      <rPr>
        <sz val="10"/>
        <rFont val="Arial"/>
        <family val="2"/>
        <charset val="238"/>
      </rPr>
      <t>s neprozirnim vratima, 4 reda x 18 modula, komplet sa svim potrebnim montažnim i spojnim priborom.</t>
    </r>
  </si>
  <si>
    <t>Ugradna svjetiljka,  (oznaka na nacrtu A9) LED izvor svjetlosti, aluminijsko kućište, visoko sjajni odsijač, UGR&lt;19, efektivni svjetosni tok ili svjetlosni tok svjetiljke s uračunatim gubicima u optičkom sustavu min. 1200lm, snaga sistema max 12W (LED izvor+driver), ukupna svjetlosna iskoristivost svjetiljke min. 104 lm/W, životni vijek LED modula pri L70B50 ≥60.000 radnih sati uz 70% održavanja inicijalnog svjetlosnog toka, Ra&gt;80, temperatura boje svjetlosti 4000K, zaštita ≥IP44, PF≥0,9.</t>
  </si>
  <si>
    <t>Svjetiljka sigurnosna za rasvjetu evakuacijskog puta,  (oznaka na nacrtu P1) LED izvor svjetlost, autonomija 1h, funkcija auto testa, pripravni spoj, 3W, IP22, efektivni svjetlosni tok svjetiljke s uračunatim gubicima u optičkom sustavu min. 380 lm.</t>
  </si>
  <si>
    <t>Svjetiljka nadgradna  (oznaka na nacrtu P3) za označavanje evakuacijskoga puta,  s dvostranim piktogramom, LED izvor svjetlosti, snaga 1W, vrijeme autonomije 1h, stalni spoj, niskonaponski sustav rada na 24V DC, centralni sustav napajanja , adresabilni modul, IP41, sa optičkim sistem za rasvjetu evakuacjskog puta, efektivni svjetlosni tok za rasvjetu evakuacijkog puta 80lm ugradna - smjer kretanja ravno.</t>
  </si>
  <si>
    <t>Dobava, montaža i spajanje podne kutije za opremanje (12M) komplet s poklopcem, okvirom, ugradbenom kutijom za ugradnju i mogućnošću fiksiranja, stavka uključuje:
4 x Priključnica 230V s poklopcem, 16A, 2P+E, 2 modula
4x KAT.6 RJ45 priključnica, 1MODUL</t>
  </si>
  <si>
    <t>Dobava, montaža i ugradnja sljedećeg modularnog seta:
Priključnica 230V, 16A, 2P+E, 2 modula (2 kom.)
KAT.6 RJ45 priključnica, 1 modul (2 kom.)
okvir za 7 modula (1 kom.)
nosač okvira za 7 modula (1. kom)
ugradbena kutija (1 kom.)
slijepi modul 1M (1 kom.)</t>
  </si>
  <si>
    <t xml:space="preserve">Prema tehničkom propisu za sustave zaštite od djelovanja munjena građevinama (NN br. 87/08, 33/10) nakon završetka radova izvršiti slijedeća ispitivanja i izdati sljedeće ispitne protokole:
- vizualni pregled sustava zaštite od djelovanja munje
- ispitivanje i mjerenje sustava zaštite od djelovanja munje (mjerenje otpora rasprostiranja uzemljenja, ispitivanje stanja uzemljivača, mjerenje otpora skrivenih spojeva na sustavu hvataljki, na odvodima, na dozemnim vodovima, na vodovima za izjednačenje potencijala, galvanske povezanosti)
- mjerenje električne povezanosti metalnih instalacija u građevini
</t>
  </si>
  <si>
    <t>Proširenje postojeće petlje sustava vatrodojave na lokaciji</t>
  </si>
  <si>
    <r>
      <rPr>
        <b/>
        <sz val="9"/>
        <rFont val="Arial"/>
        <family val="2"/>
      </rPr>
      <t xml:space="preserve">NAPOMENA: </t>
    </r>
    <r>
      <rPr>
        <i/>
        <sz val="9"/>
        <rFont val="Arial"/>
        <family val="2"/>
      </rPr>
      <t>Cijena za svaku točku ovog troškovnika mora obuhvatiti dobavu, montažu, spajanje, te dovođenje stavke u stanje potpune funkcionalnosti. U cijenu treba ukalkulirati sav spojni, montažni, pridržni i ostali materijal potreban za potpuno funkcioniranje pojedine stavke.  Prilikom izrada ponude treba imati u vidu najnovije važeće propise za pojedine vrste instalacije. Izvođač je dužan prijenos, ugradnju i montažu opreme, kao  i svu građevinsku pomoć izvesti o svom trošku, te sve radove nuditi u jediničnim cijenama predmetnog troškovnika. Svi razdjelnici trebaju biti sastavljeni, ispitani i isporučeni s natpisnom pločicom. Za potrebe priključenja  uključiti radove spajanja na najbliži postojeći, razvodni ormar objekta.</t>
    </r>
  </si>
  <si>
    <t>Nabava, dobava, sječenje, savijanje, ugradnja i postavljanje rebraste armature svih profila vertikalnih i horizontalnih serklaža, greda, nadvoja i sl. Armatura B500B. Stavkom obuhvatiti spoj postojeće i nove armature.</t>
  </si>
  <si>
    <t>Nabava, dobava i ugradnja  protukliznog gazišta, rešetkaste stepenice izrađene iz vruće pocinčanog materijala d=30/3 mm, otvori 33x33 mm, nosiva traka 30/2 mm, poprečna traka 8/2 mm. Gazište dimenzija 25*100 cm). Broj gazišta 35 komada. U cijenu uračunati sav rad i sredstva za rad.</t>
  </si>
  <si>
    <t>Nadgradna svjetiljka (oznaka na nacrtu A1), LED izvor svjetlosti, čelično kućište, pokrov od prizmatičnog difuzora, UGR&lt;19, širina snopa distribucije svjetla 80-90°, efektivni svjetosni tok ili svjetlosni tok svjetiljke s uračunatim gubicima u optičkom sustavu min 3700 lm, snaga sistema max 31 W (LED izvor+driver), ukupna svjetlosna iskoristivost svjetiljke sa uračunatim gubicima u optičkom sustavu min. 119 lm/W, životni vijek LED modula  ≥50.000 radnih sati uz 75 % održavanja inicijalnog svjetlosnog toka, temperatura boje svjetlosti 4000K, zaštita od prodora stranog tijela ≥IP20 dimenzije svjetilje min. 1200x200x50 mm (dozvoljeno odstupanje ±15%).</t>
  </si>
  <si>
    <t>Ovjesna linijska LED svjetiljka,  (oznaka na nacrtu A2) mikroprizmatični difuzor, aluminijsko kućište, snaga sistema max. 42 W, svjetlosni tok svjetiljke min. 5177 lm, ukupna svjetlosna iskoristivost svjetiljke min. 123 lm/W, životni vijek LED modula ≥60.000 radnih sati uz 80% održavanja inicijalnog svjetlosnog toka, ≥IP40, ≥IK04, temperatura boje svjetlosti 4000K, svjetiljka dimenzija približno 1700x50x70 mm (dozvoljeno odstupanje ±15%).</t>
  </si>
  <si>
    <t>Ovjesna linijska LED svjetiljka,  (oznaka na nacrtu A3) mikroprizmatični difuzor, aluminijsko kućište, snaga sistema max. 42 W, svjetlosni tok svjetiljke min. 5177 lm, ukupna svjetlosna iskoristivost svjetiljke min. 123 lm/W, životni vijek LED modula ≥60.000 radnih sati uz 80% održavanja inicijalnog svjetlosnog toka, ≥IP40, ≥IK04, temperatura boje svjetlosti 4000K svjetiljka dimenzija približno 1700x50x70 mm (dozvoljeno odstupanje ±15%).</t>
  </si>
  <si>
    <t>Ovjesna linijska LED svjetiljka,  (oznaka na nacrtu A4) mikroprizmatični difuzor, aluminijsko kućište, snaga sistema max. 42 W, svjetlosni tok svjetiljke min. 5177 lm, ukupna svjetlosna iskoristivost svjetiljke min. 123 lm/W, životni vijek LED modula ≥60.000 radnih sati uz min. 80% održavanja inicijalnog svjetlosnog toka, ≥IP40, ≥IK04, temperatura boje svjetlosti 4000K, dimenzija približno 1700x50x70 mm (dozvoljeno odstupanje ±15%).</t>
  </si>
  <si>
    <t>Svjetiljka nadgradna, LED izvor svjetlosti,  (oznaka na nacrtu A5) aluminijsko kućište, kut distribucije svjetla 80°-85°, efektivni svjetosni tok ili svjetlosni tok svjetiljke s uračunatim gubicima u optičkom sustavu min 2100 lm, snaga sistema max 21 W (LED izvor+driver), ukupna svjetlosna i skoristivost svjetiljke min. 100 lm/W, životni vijek LED modula ≥50.000 radnih sati uz 70% održavanja inicijalnog svjetlosnog toka, maksimalna dozvoljena udarna struja pokretanja 28,9 A pri Tref=0,0016ms, Ra&gt;80, temperatura boje svjetlosti 4000K, zaštita min. IP44, dimenzije svjetiljke približno ф200x50 mm (dozvoljeno odstupanje ±15%).</t>
  </si>
  <si>
    <t>Svjetiljka nadgradna, LED izvor svjetlosti,  (oznaka na nacrtu A6) UV stabilno plastično kućište, difuzor od UV stabilnog polikarbonata, efektivni svjetosni tok ili svjetlosni tok svjetiljke s uračunatim gubicima u optičkom sustavu min. 2780 lm, snaga sistema max. 24 W (LED izvor+driver), ukupna svjetlosna iskoristivost svjetiljke sa uračunatim gubicima u optičkom sustavu min. 115 lm/W, životni vijek LED modula≥50.000 radnih sati uz 90% održavanja inicijalnog svjetlosnog toka, uzvrat boje Ra&gt;80, temperatura boje svjetlosti 4000K, zaštita min. IP54, mehanička zaštita svjetiljke min. IK10, rad na maksimalnoj temperaturi okoline +35°C, dimenzije svjetiljke približno ф300x90 mm (dozvoljeno odstupanje ±10%).</t>
  </si>
  <si>
    <t>Zidna nadgradna LED svjetiljka,  (oznaka na nacrtu A7) aluminijsko kućište, snage max. 14W, svjetlosni tok min. 1050 lm, ukupna svjetlosn a iskoristivost svjetiljke min. 72 lm/W, životni vijek LED modula L70B50 ≥50.000 radnih sati uz 70% održavanja inicijalnog svjetlosnog toka, temperatura boje svjetlosti 4000K, Ra&gt;80, IP44, IK04, svjetiljka maksimalne dužine 600 mm. (dozvoljeno odstupanje ±10%).</t>
  </si>
  <si>
    <t>Nadgradna zidna svjetiljka,  (oznaka na nacrtu A8) LED izvor svjetlosti, aluminijsko kućište,  efektivni svjetosni tok ili svjetlosni tok svjetiljke s uračunatim gubicima u optičkom sustavu min 105 lm, snaga sistema max 6 W (LED izvor+driver), ukupna svjetlosna i skoristivost svjetiljke min. 17,5 lm/W, životni vijek LED modula pri L70B30 ≥36.000 radnih sati uz 70% održavanja inicijalnog svjetlosnog toka, Ra&gt;80, temperatura boje svjetlosti 3000K, zaštita od prodora stranog tijela min. IP20, dimenzije minimalno 90x80x80 mm (dozvoljeno odstupanje ±10%).</t>
  </si>
  <si>
    <t>Svjetiljka ugradna,  (oznaka na nacrtu A12) LED izvor svjetlosti, oznake A4 na nacrtima, aluminijsko kućište, bijela boja, efektivni svjetlosni tok min 1200lm, svjetlosna iskoristivost svjetiljke s uračunatim gubicima u optičkom sustavu 100 lm/W, snaga sistema (LED izvor+driver) max 12W, životni vijek ≥ 40000h, Ra 80, 4000K, IP44, IK02, stupanj bliještanja UGR ≤ 19, dimenzija svjetiljke min. pxv = 170X70mm dozvoljeno odstupanje ±5%</t>
  </si>
  <si>
    <t>Nadgradna zidna svjetiljka, LED izvor svjetlosti, direktno/indirektna distribucija svjetla, aluminijsko kućište, bijela boja, opalni difuzor, UGR≤22, efektivni svjetlosni tok min 4224 lm, snaga sistema (LED izvor+driver) max 48 W, ukupna svjetlosna iskoristivost svjetiljke 88 lm/W, životni vijek  ≥ 50000h, Ra≥90, 4000K, IP40, fotobiloška kategorija RG0/RG1, minimalne dimenzije vxšxd 320x40x130mm ±10%, dozvoljeno odstupanje</t>
  </si>
  <si>
    <t>3.8.</t>
  </si>
  <si>
    <t>zidni razdjeli ormar Rp</t>
  </si>
  <si>
    <t>4.7.</t>
  </si>
  <si>
    <t>zidni razdjeli ormar Rk</t>
  </si>
  <si>
    <t>1.15.</t>
  </si>
  <si>
    <t xml:space="preserve">Dobava i ugradnja zaštite od atmosferskih utjecaja na mjestima demontiranih slojeva iz pripremnih radova za cijeli period izvođenja radova, odnosno do ugradnje novo projektirane završne obloge. </t>
  </si>
  <si>
    <r>
      <t>Nabava, dobava i polaganje termoizolacije poda od tvrdih ploča XPS-a (100 kPa tlačne ćvrstoće), debljine 18,0 cm, na izvedenu podnu hidroizolaciju</t>
    </r>
    <r>
      <rPr>
        <sz val="10"/>
        <rFont val="Arial"/>
        <family val="2"/>
        <charset val="238"/>
      </rPr>
      <t>. U stavku je uračunat sav potreban materijal i rad. POD.</t>
    </r>
  </si>
  <si>
    <t>Nabava, dobava i polaganje PVC folije d=0,25 mm, kao zaštita toplinske izolacije s gornje i donje strane izolacije, u podu. U stavku je uračunat sav potreban materijal i rad.</t>
  </si>
  <si>
    <t xml:space="preserve">Nabava, dobava i popločavanje podova protukliznim keramičkim pločicama R10 i odgovarajućim keramičkim ljepilom. Pločice dimenzija 60*60 cm, I klasa. Po završetku polaganja, fuge se zapunjavaju masom za fugiranje. Stavka obuhvaća sav materijal i rad po potpune gotovosti stavke. </t>
  </si>
  <si>
    <t xml:space="preserve">Nabava, dobava i popločavanje podova protukliznim keramičkim pločicama R10 i odgovarajućim keramičkim ljepilom - terasa. Pločice dimenzija 60*60 cm, I klasa.Po završetku polaganja, fuge se zapunjavaju masom za fugiranje. Stavka obuhvaća sav materijal i rad po potpune gotovosti stavke. </t>
  </si>
  <si>
    <t xml:space="preserve">Nabava, dobava i oblaganje zidova sanitarnih čvorova keramičkim pločicama do 2,00 m visine i odgovarajućim keramičkim ljepilom. Pločice dimenzija 60*60 cm, I klasa. Po završetku polaganja, fuge se zapunjavaju masom za fugiranje. Stavka obuhvaća sav materijal i rad po potpune gotovosti stavke. </t>
  </si>
  <si>
    <r>
      <rPr>
        <sz val="10"/>
        <color rgb="FFFF0000"/>
        <rFont val="Arial"/>
        <family val="2"/>
        <charset val="238"/>
      </rPr>
      <t>1</t>
    </r>
    <r>
      <rPr>
        <sz val="10"/>
        <rFont val="Arial"/>
        <family val="2"/>
        <charset val="238"/>
      </rPr>
      <t>.1.</t>
    </r>
  </si>
  <si>
    <t>Kako se velika većina radova izvodi na katu, u stavke je potrebno uračunati i cijenu transporta i premještanja materijala i alata na istu, a sve u cilju zaštite radnika i trećih osoba.</t>
  </si>
  <si>
    <t>ELEKTROTEHNIČKI RADOVI</t>
  </si>
  <si>
    <r>
      <t xml:space="preserve">Cijena za svaku točku ovog troškovnika mora obuhvatiti dobavu, montažu, spajanje, te dovođenje stavke u stanje potpune funkcionalnosti.  U cijenu treba ukalkulirati sav spojni, montažni, pridržni i ostali materijal potreban za potpuno funkcioniranje pojedine stavke. </t>
    </r>
    <r>
      <rPr>
        <sz val="11"/>
        <rFont val="Arial"/>
        <family val="1"/>
      </rPr>
      <t>Izvođač je dužan prijenos, ugradnju i montažu opreme, kao  i svu građevinsku pomoć izvesti o svom trošku, te sve radove nuditi u jediničnim cijenama predmetnog troškovnika</t>
    </r>
  </si>
  <si>
    <t>Kombinirani strojno-ručni iskop tla za temelje stubišta, dimenzija prema projektu, do projektirane kote iskopa. TEMELJI STUBIŠTA.</t>
  </si>
  <si>
    <t>14.7.</t>
  </si>
  <si>
    <t>OPĆI UVJETI UZ TROŠKOVNIK</t>
  </si>
  <si>
    <t>OPĆENITO</t>
  </si>
  <si>
    <t>Izvođaču se uz troškovnik radova stavljaju na uvid kompletni</t>
  </si>
  <si>
    <t>glavni projekti svih struka koji su sastavni dio ponudbene</t>
  </si>
  <si>
    <t>dokumentacije. Upisom jedinične cijene pojedine stavke</t>
  </si>
  <si>
    <t>podrazumijeva se da je izvođač proučio cjelokupnu dokumentaciju i</t>
  </si>
  <si>
    <t>da je jediničnom cijenom obuhvaćeno sve navedeno troškovničkom</t>
  </si>
  <si>
    <t>stavkom i sve navedeno u nacrtima i tekstu glavnog</t>
  </si>
  <si>
    <t>projekta.</t>
  </si>
  <si>
    <t>Ovi opći tehnički uvjeti se dopunjuju opisima stavaka troškovnika i</t>
  </si>
  <si>
    <t>posebnim tehničkim uvjetima za pojedine vrste radova. Sve što je</t>
  </si>
  <si>
    <t>navedeno u njima, a nije u pojedinačnom opisu stavke smatra se</t>
  </si>
  <si>
    <t>uključenim u jediničnu cijenu.</t>
  </si>
  <si>
    <t>JEDINIČNA CIJENA (odnosi se na sve vrste radova):</t>
  </si>
  <si>
    <t>Sve stavke troškovnika podrazumijevaju nabavu, isporuku, transport,</t>
  </si>
  <si>
    <t>montažu pomoću kvalificirane i stručne radne snage i adekvatne</t>
  </si>
  <si>
    <t>mehanizacije u skladu s važećim propisima, standardima i projektnoj</t>
  </si>
  <si>
    <t>dokumentaciji, sve horizontalne i vertikalne transporte potrebnog</t>
  </si>
  <si>
    <t>specificiranog materijala na samoj lokaciji do mjesta ugradnje i</t>
  </si>
  <si>
    <t>primopredaju Naručitelju.</t>
  </si>
  <si>
    <t>Materijal</t>
  </si>
  <si>
    <t>Pod tim nazivom se podrazumijeva cijena materijala tj. dobavna cijena i to</t>
  </si>
  <si>
    <t>kako glavnog materijala, tako i pomoćnog, veznog materijala,</t>
  </si>
  <si>
    <t>podkonstrukcije i sl., a upotrijebljeni materijal, kojeg izvođač dobavlja i</t>
  </si>
  <si>
    <t>ugrađuje, mora odgovarati trenutno važećim standardima i za iste dostaviti</t>
  </si>
  <si>
    <t>važeće izjave o svojstvima (prihvatiti će se i sve potvrde o sukladnosti</t>
  </si>
  <si>
    <t>izdane od tijela za potvrđivanje osnovanim u državama članicama EU) i to</t>
  </si>
  <si>
    <t>najmanje 14 kalendarskih dana prije zadnjeg datuma moguće narudžbe</t>
  </si>
  <si>
    <t>koja neće ugroziti ugovorni rok.</t>
  </si>
  <si>
    <t>Proizvodi/dimenzije</t>
  </si>
  <si>
    <t>Dopuštena odstupanja tehničkih karakteristika ponuđenih proizvoda</t>
  </si>
  <si>
    <t>u odnosu na tehničke podatke u troškovniku iznose maksimalno 5%.</t>
  </si>
  <si>
    <t>Odnosi se na sve stavke troškovnika i za sve navedene parametre.</t>
  </si>
  <si>
    <t>Transportni troškovi</t>
  </si>
  <si>
    <t>U cijenu materijala uključena je i cijena transportnih troškova bez obzira na prijevozno sredstvo sa svim prijenosima, utovarima i istovarima, te uskladištenje i čuvanje na gradilištu od unošenja (prebacivanje, zaštita i sl.) do ugradnje. U jediničnu cijenu uključena je i izrada svih transportnih privremenih putova na gradilištu.</t>
  </si>
  <si>
    <t>U cijenu materijala uključeno je sve potrebno za kvalitetnu izvedbu odabranog sistema kako bi se stavka izvela do potpune gotovosti i funkcionalnosti u skladu sa projektnom dokumentacijom i uputama proizvođača, uključivo i materijale potrebne za pripremu podloge.</t>
  </si>
  <si>
    <t>Uzorci materijala i opreme</t>
  </si>
  <si>
    <t>Prije početka ugradnje materijala i opreme po ovom troškovniku izvođač je dužan dostaviti projektantu i nadzornom inženjeru, na suglasnost sve uzorke materijala koje upotrebljava u proizvodnji i opremanju, bez posebne naknade.Dostavljeni uzorak mora biti: adekvatne veličine i kvalitete da jasno prikaže funkcionalne karakteristike materijala, boje i uzorke. Kada dimenzija uzorka nije specificirana, pretpostavljena dimenzija je minimalno A4 (210x297 mm).Kod uzoraka standardnih jedinica ili veličina - potrebno je dostaviti minimalno 3 pojedinačne jedinice po boji ili mustri.Kod uzoraka s različitim bojama i obradama potrebno dostaviti puni asortiman boja / uzoraka.Rok dostave uzoraka materijala ili opreme je najmanje 14 kalendarskih dana prije zadnjeg datuma moguće narudžbe koja neće ugroziti ugovorni rok.</t>
  </si>
  <si>
    <t>Skladištenje</t>
  </si>
  <si>
    <t>Skladištenje materijala i opreme treba provesti u svemu sukladno uputama proizvođača, tako da materijal bude osiguran od vlaženja, lomova i sl., jer se smije ugrađivati samo neoštećen i kvalitetan materijal. Vezna sredstva moraju biti neoštećena i kvalitetna. Sve materijale koji se ugrađuju treba ispitati prema važećim tehničkim propisima i ateste predočiti nadzornom inženjeru. Sav oštećeni materijal izvođač je dužan zamijeniti ispravnim prije ugradnje o vlastitom trošku.</t>
  </si>
  <si>
    <t>Otpadni materijal</t>
  </si>
  <si>
    <t>U jediničnu cijenu uključiti sve troškove otpada materijala, otpad koji je nastao zbog oblika i razvedenosti objekta te samog odabira materijala (npr. kod podopolagačkih radova, keramičarskih radova, kamenarskih radova i sl.). Prije nuđenja izvođač je dužan izraditi sheme polaganja kako bi ustanovio količinu otpadnog materijala koji mora uračunati u jediničnu cijenu.</t>
  </si>
  <si>
    <t>Dokazi kvalitete materijala</t>
  </si>
  <si>
    <t>Ukoliko isto nije obračunato u zasebnoj stavci troškovnika, jedinična cijena materijala, osim gore navedenog, uključuje i: a. troškove osiguranja izjave o svojstvima ugrađenih materijala,b. troškove ishođenja izjave o svojstvima ugrađene opreme i/ili postrojenja i c. troškove ishođenja dokaza kvalitete za koje postoji obveza prikupljanja tijekom izvođenja građevinskih i drugih radova za sve instalacije i sve izvedene dijelove građevine što uključuje sva potrebna ispitivanja i pisani prikaz rezultata ispitivanja, zapisnike o provedenim postupcima kontrole kvalitete i funkcionalnim probama ugrađenih sustava;Svi ugrađeni materijali i proizvodi moraju odgovarati važećim tehničkim propisima i standardima, propisima zaštite na radu i ostalim pozitivnim propisima, a trošak svih dokaza kvalitete mora biti ugrađen u jediničnu cijenu.</t>
  </si>
  <si>
    <t>Sve radove potrebno je izvesti u skladu sa svim projektiranim detaljima i shemama. Zabranjena je ugradnja građevnog proizvoda koji:je isporučen bez oznake u skladu s posebnim propisom,je isporučen bez tehničke upute za ugradnju i uporabu,nema svojstva zahtijevana projektom ili mu je istekao rok uporabe, odnosno čiji podaci su značajni za ugradnju, uporabu i utjecaj na svojstva i trajnost nisu sukladni podacima određenim projektom.je na bilo koji način oštećen ili nezadovoljavajućih karakteristika.</t>
  </si>
  <si>
    <t>RAD</t>
  </si>
  <si>
    <t>Jedinična cijena rada uključuje:1.sav rad potreban da se stavka izvede do potpune gotovosti i funkcionalnosti, kako glavni tako i pomoćni, rad svih radnika, alata strojeva i pribora 2.čišćenje prostora svakodnevno tijekom cijelog vremena izvođenja radova3.odvoz otpadnog materijala (šute i viška materijala te lomova, ambalaže i sl.) s gradilišta, osim ako odvoz nije specificiran posebnom troškovničkom stavkom4.sve naknade za odlaganje otpadnog materijala na deponiju5.sva pomagala, alate, mehanizaciju koja se koristi za rad, te odvoz, dovoz i skladištenje istih, uključivo i troškove za posuđenu i unajmljenu mehanizaciju6.sve horizontalne i vertikalne transporte do mjesta ugradnje (uključivo svu potrebnu mehanizaciju za kvalitetan transport)</t>
  </si>
  <si>
    <t>7.potrebne oplate, razupore, podupore (osiguranje od urušavanja kod zemljanih radova), radne skele, užadi, ljestve8.postave ograde i mostova za prebacivanje alata, materijala i radnika9.crpljenje površinske i procjedne vode10.pripremu podloge i ugradnja podložnih/razdjelnih slojeva potrebnih za kvalitetno izvođenje radova11.sva brtvljenja oko ugrađenih elemenata (do potpune vodonepropusnosti, zrakonepropusnosti, ispunjavanje požarnih zahtjeva i sl.)12.kvalitetnu izvedbu svih spojeva ugrađenih materijala13.troškove rada u radionici i sve troškove dostave na gradilište14.izlazak na teren i uzimanje potrebnih izmjera na gradilištu za sve vrste radova</t>
  </si>
  <si>
    <t>15.sva ocrtavanja/označavanja mjesta za štemenje, rupe, pante, rasvjetu, instalacije, obujmice, revizije te rezanja za manje prodore16.nanosnu skelu i sva druga sredstva i rad potreban za odmjeravanje i označavanje gabarita objekta, te sva odmjeravanja i označavanja unutar objekta za točno pozicioniranje prilikom izvođenja radova17.troškove popravka štete kao posljedica nepažnje u toku izvedbe, eventualna krpanja tijekom radova18.troškove zaštite na radu19.zidarska pripomoć obrtnicima, instalaterima, nošenje izuzetno teških predmeta, pripomoć kod raznih ugradbi, materijal za ugradbu i troškovi suradnje sa drugim izvođačima20.kompletnu zaštitu od korozije i požara prema projektnim zahtjevima;21.troškovi ispitivanja kvalitete materijala tijekom izvođenja22.troškovi izrade radioničke dokumentacije23.svu zaštitnu i završnu obradu prema opisu stavku24.sav rad oko zaštite i zaštitu gotovih konstrukcija i dijelova objekta od nepovoljnih atmosferskih utjecaja, radova koji slijede nakon toga rada i popravak, tj. naknadu štete učinjene pri radu na svojim ili tuđim radovima25.izvedba u svemu prema svim važećim projektnima, nacrtima, dodatnim uputama i danim tehničkim smjernicama26.suradnja sa ostalim izvođačima radova na gradilištu, posebice prilikom izvođenja složenih ili kontaktnih stavki Ugovorene jedinične cijene pojedinih stavaka vrijede za cijeli objekt bez obzira na katnost, visinu prostorija ili sl. gdje se vrši dotični rad.</t>
  </si>
  <si>
    <t>Odstupanja/Tolerancije mjera</t>
  </si>
  <si>
    <t>Tolerancija mjera izvedenih radova mora biti u skladu s važećim standardima i normama za pojedinačne radove. Nisu dopuštena odstupanja od normiranih vrijednosti mjera za pojedine vrste radova. U slučaju da se dogodi odstupanje od pojedinih mjera izvođač je dužan o vlastitom trošku otkloniti nedostatak.Napomena: Nisu dopuštena odstupanja kod unutarnjih mjera prostorija u projektima zbog utjecaja tih izmjena na projekt interijera, plan polaganja kamena, keramike, stolarske ili bravarske stavke i sl.</t>
  </si>
  <si>
    <t>Radionička dokumentacija/ Razrada specifičnih detalja</t>
  </si>
  <si>
    <t>U cijenu rada treba uključiti i rad na razradi specifičnih detalja projekta gdje je to potrebno (radionički nacrt). Za čelik, bravarske, aluminijske, staklarske, stolarske i ostale radove, osim ako nije definirano u posebnoj troškovničkoj stavci u jedinične cijene treba uključiti izradu statičkog proračuna i radioničkih nacrta, i predaju radioničkih nacrta na pregled projektantu. Kod podopolagačkih, keramičarskih, kamenarskih i završno montažerskih radova (fasadne obloge), i ostalih radova gdje je to potrebno u cijenu stavke uključiti izradu nacrta polaganja obloga.</t>
  </si>
  <si>
    <t>Projekt izvedenog stanja</t>
  </si>
  <si>
    <t>Osim ako nije definirano u posebnoj troškovničkoj stavci u jedinične cijene</t>
  </si>
  <si>
    <t>treba uključiti izradu projekta izvedenog stanja za konstrukciju, arhitekturu i</t>
  </si>
  <si>
    <t>sve instalaterske radove. Projekt izvedenog stanja je izvođač dužan</t>
  </si>
  <si>
    <t>predati u 2 primjeraka na papiru, te kao .dwg nacrte sa prilozima na CD-u</t>
  </si>
  <si>
    <t>projektantu i nadzoru na ovjeru. Projektom izvedenog stanja moraju se</t>
  </si>
  <si>
    <t>obuhvatiti sve izmjene na građevini koje su se dogodile tijekom gradnje u</t>
  </si>
  <si>
    <t>odnosu na GP projekt svih vrsta radova zasebno (arhitektonski,</t>
  </si>
  <si>
    <t>građevinski, strojarski, elektrotehnički i ostali)</t>
  </si>
  <si>
    <t>Periodično izrađen radni materijal davati na kontrolu stručnim službama Investitora u cilju dobivanja što kvalitetnije završne snimke izvedenog stanja.</t>
  </si>
  <si>
    <t>Rad na privremenim gradilišnim instalacijama i pripremni radovi</t>
  </si>
  <si>
    <t>Prije početka gradnje potrebno je predvidjeti i planirati sve aktivnosti koje su potrebne da se građevina izgradi u skladu sa važećim zakonima i propisima, u ugovorenom roku i uz poštivanje ugovorenih ekonomsko-financijskih uvjeta.</t>
  </si>
  <si>
    <t>Prije početka radova potrebno je isključiti sve instalacije unutar zone obuhvata gdje se radovi obavljaju: plin, vodu, struju, kanalizaciju, od strane ovlaštenih službi, te izvesti vanjske priključke potrebnih instalacija, u skladu s pravilima gradskih komunalnih poduzeća i uz njihovu suglasnost.</t>
  </si>
  <si>
    <t>U jediničnu cijenu je uključen trošak ishođenja privremenih priključaka i osiguranje pogonske energije i vode za potrebe gradilišta u dogovoru s Naručiteljem. U cijenu rada uključen je i sav trošak energenata (vode, struje, plina, WC-a za radnike) potreban za izvođenje radova.Priprema i uređenje gradilišta uključuju čišćenje terena i odvoz na gradsku deponiju, izradu prilaza i organiziranje gradilišta. U cijenu rada uključen je i trošak postave gradilišne ploče u skladu s hrvatskim pravilnicima i smjernicama EU, gradilišne ograde, znakova upozorenja i signalizaciju (osiguranja sigurnog prolaza pješaka i automobila) oko gradilišta i kontejnera za projektante, nadzor i stručnu službu investitora.Osvjetljenje gradilišta tijekom noći mora biti uračunato u jediničnu cijenu.Pripremni radovi i radovi na organizaciji gradilišta neće biti obračunati posebno, već su obuhvaćeni u jediničnim cijenama stavaka, osim ako za pojedine radove nije navedena troškovnička stavka.Troškove zauzimanja javne površine izvođač je dužan ukalkulirati u jediničnu cijenu ponude te mu se dodatni trošak na račun toga neće priznavati ako nije drugačije određeno troškovnikom</t>
  </si>
  <si>
    <t>SKELE</t>
  </si>
  <si>
    <t>Sve vrste skele bez obzira na visinu ulaze u jediničnu cijenu pojedinog rada osim fasadne skele koja se obračunava u posebnoj stavci.Skela mora biti na vrijeme postavljena kako ne bi nastao zastoj u radu. Pod pojmom skela podrazumijeva se i prilaz istoj, te ograda i sve potrebne zaštite propisane važećim propisima. Kod zemljanih radova u jediničnu cijenu ulaze razupore, te mostovi za prebacivanje iskopa većih dubina.Skele moraju biti ispravno projektirane, postavljene i održavane tako, da se ne sruše ili nekontrolirano pomaknu.Postava, korištenje i nadziranje skela u svemu moraju biti u skladu sa odredbama važećih zakona i pravilnika.Skele i slične pomoćne konstrukcije (ljestve, platforme i sl) trebaju imati fiksne zaštite na postolju/nogicama u svrhu sprečavanja oštećivanja već izvedenih završnih radova, što treba biti uključeno u jediničnu cijenu pojedinih radova.Skele i oplate moraju zadovoljavati mjerodavne hrvatske i europske norme. Izvođač je dužan dostaviti projekt fasadne skele te istu izvesti u skladu s istim.</t>
  </si>
  <si>
    <t>OBUKA KORISNIKA</t>
  </si>
  <si>
    <t>U cijenu ponude treba uključiti neophodnu obuku za sigurno rukovanje ugrađenom opremom za predstavnika korisnika zgrade, koji mora biti u organizaciji i trošku izvođača radova.Po završetku radova za ugrađenu opremu izvođač je dužan investitoru dostaviti sve upute za rukovanje, korištenje i održavanje ugrađene opreme bez posebne nadoplate.</t>
  </si>
  <si>
    <t>ZIMSKI I LJETNI RAD</t>
  </si>
  <si>
    <t>Ukoliko je u ugovoreni termin izvršenja objekta uključen i zimski odnosno ljetni period, to se neće posebno izvođaču priznavati na ime naknade, već sve mora biti uključeno u jediničnu cijenu. Za vrijeme zime građevina se mora zaštititi. Svi eventualno smrznuti dijelovi moraju se ukloniti i izvesti ponovno bez bilo kakve naplate. Ukoliko je temperatura niža od temperature pri kojoj je dozvoljen određeni rad, izvođač je dužan o tome obavijestiti Naručitelja i nadzornog inženjera. To isto vrijedi i za zaštitu radova tokom ljeta od prebrzog sušenja uslijed visoke temperature. Ukoliko dođe do kašnjenja u dinamici krivnjom izvođača, dodatne troškove pri radu na niskim/ visokim temperaturama snosi izvođač.U jedinične cijene izvođač mora prema ponuđenim radovima uračunati zaštite radova za zimski ili ljetni period, kišu ili sl.</t>
  </si>
  <si>
    <t>OBRAČUN RADOVA</t>
  </si>
  <si>
    <t>Radovi se obračunavaju kako je navedeno u opisu troškovničke stavke ili Općim tehničkim uvjetima za pojedinu vrstu radova.</t>
  </si>
  <si>
    <t>IZVOĐENJE RADOVA</t>
  </si>
  <si>
    <t>KVALITETA IZVEDENIH RADOVA</t>
  </si>
  <si>
    <t>Materijal i opremu potrebnu za izvođenje radova koji su predmet nabave dužan je dobaviti i ugraditi izvođač, osim ako nije drugačije navedeno u troškovničkoj stavci.Ugrađeni materijal i oprema moraju biti odgovarajuće kvalitete sukladno projektu što se dokazuje propisanim izjavama o svojstvima.Izvođač jamči za kvalitetu izvedenih radova prema uvjetima iz projektne dokumentacije, važećih standarda i propisa i pravila struke, kao i da će tijekom gradnje poduzeti sve mjere da osigura radove tako da isti nemaju nedostatke koji onemogućuju i umanjuju njihovu vrijednost ili prikladnost za namijenjenu upotrebu.Sva potrebna ispitivanja materijala moraju obaviti osobe koje su po zakonu ovlaštene za obavljanje tog posla i zadovoljavaju sve uvjete.Ako opis bilo koje stavke dovodi izvođača u sumnju o načinu izvedbe, treba pravovremeno prije predaje ponude tražiti objašnjenje od nadzornog inženjera.</t>
  </si>
  <si>
    <t>ZAKONI</t>
  </si>
  <si>
    <t>Sve radove unutar troškovnika treba izvesti prema važećim zakonima, pravilnicima, tehničkim propisima i važećim priznatim pravilima struke te svim njihovim dopunama i izmjenama, uključivo i sve zakone, pravilnike i propise na koje se isti pozivaju, a koji su navedeni  u  dokumentaciji  projekata.</t>
  </si>
  <si>
    <t>KONTROLA MJERA</t>
  </si>
  <si>
    <t>Izvođač radova dužan je prije početka radova kontrolirati kote postojećeg terena u odnosu na relativnu +/- 0,00 kotu kod svih ulaza i kod svih unutarnjih podnih ploča. Svu kontrolu vršiti bez posebne naplate. Ukoliko se ukažu eventualne nejednakosti između projekata i stanja na gradilištu izvođač radova dužan je pravovremeno obavijestiti predstavnika Naručitelja.</t>
  </si>
  <si>
    <t>SURADNJA NA GRADILIŠTU</t>
  </si>
  <si>
    <t>Izvođač je dužan, bez posebne naplate, pravovremeno a najkasnije tri radna dana prije predviđenog roka izvođenja, obavijestiti nadzornog inženjera o svim radovima koji će se zatvoriti u konstrukciju, prekriti slojevima međukatne konstrukcije ili na drugi način postati nevidljivi. Takvi radovi se mogu zatvoriti tek nakon pregleda i pozitivne ocjene nadzornog inženjera. Ovo se odnosi na sve instalacije u zidovima, podovima, stropovima, na ojačanja u zidovima, unutarnje konstrukcije i materijale koji će biti skriveni prekrivanjem drugog sloja.Izvođač je dužan bez posebne naplate detaljno proučiti i pregledati svaki dio projektne dokumentacije pregledati te dati primjedbe na eventualne tehničke probleme koji bi mogli prouzročiti slabiju kvalitetu, postojnost ugrađenih elemenata, zastoj u izvođenju radova ili druge štete. Naročitu pažnju kod toga treba posvetiti usuglašavanju građevinskih i instalaterskih nacrta. Ako izvođač ustanovi neke razlike u mjerama, nedostatke ili pogreške u podlogama, dužan je, bez posebne naplate pravovremeno obavijestiti nadzornog inženjera i odgovornog projektanta, te zatražiti rješenja i/ili pojašnjenja</t>
  </si>
  <si>
    <t>ZAŠTITA NA RADU I UREĐENJE GRADILIŠTA</t>
  </si>
  <si>
    <t>Pri izvođenju radova na gradilištu je potrebno uvažavati i primjenjivati načela Zakona o zaštiti na radu i to osobito:1. za održavanje primjerenog reda i zadovoljavajuće čistoće na gradilištu;2. izbor i razmještaj mjesta rada, uzimajući pri tome u obzir način održavanja pristupnih putova te određivanja smjerova kretanja i površina za prolaz, kretanje ili za opremu;3. uvjete pod kojima se rukuje različitim materijalima;4. tehničko održavanje, prethodni i redoviti pregledi instalacija i opreme radi ispravljanja svih nedostataka koji mogu utjecati na sigurnost i zdravlje radnika;5. razmještaj i označavanje površina za skladištenje različitih ma-terijala, posebice kada se radi o opasnim materijalima i tvarima;6. uvjete pod kojima se koriste i premještaju ili uklanjaju opasni materijali;</t>
  </si>
  <si>
    <t>7. skladištenje i odlaganje ili uklanjanje otpadaka i otpadnog materijala;8. usklađivanje vremena izvođenja različitih vrsta radova ili faza rada na temelju odvijanja poslova na gradilištu;9. suradnja između Izvođača i drugih osoba na gradilištu;10. uzajamnog djelovanja svih aktivnosti na mjestu na kojem se radi ili u blizini kojega se nalazi gradilište.</t>
  </si>
  <si>
    <t>Zbrinjavanje otpadnog materijala Materijal štetan za okoliš (razne hidroizolacije, kemijske supstance i sl.) iste treba izdvojiti od ostalog otpada i na adekvatan način zbrinuti prema važećim propisima. Zbrinjavanje tog otpada provodi se putem komunalne organizacije ili nekog drugog ovlaštenog sakupljača.Izvođač mora sve otpadne elemente usitniti na veličine i težine prikladne za utovar i odvoz kamionima.</t>
  </si>
  <si>
    <t>Izvođač je dužan pridržavati se u svemu propisanog Zakonom o gradnji (NN 153/13, 20/17, 39/19, 125/19).</t>
  </si>
  <si>
    <t>PRIPREMNI I ZAVRŠNI RADOVI</t>
  </si>
  <si>
    <t>OPĆI UVJETI</t>
  </si>
  <si>
    <t>Pripremnim radovima mora se prići s velikim oprezom, sa svim potrebnim osiguranjima i mjerama zaštite okoliša i štetnog utjecaja na susjedne objekte. Sve radove treba izvesti uz obveznu primjenu važećih propisa zaštite na radu za ovu vrstu radova.</t>
  </si>
  <si>
    <t>Izvođač je dužan tijekom cijelog izvođenja radova održavati gradilište - zgrade i okoliša čistim. Obavezno treba čistiti od blata i sl. kotače vozila koja izlaze sa gradilišta na javnu prometnicu, te obavezno osigurati čišćenje dijela prometnice uz ulaz u gradilište. Čišćenje se vrši po potrebi, izvan pojedinih radova, a uključuje i završno čišćenje pred predaju objekta.</t>
  </si>
  <si>
    <t>Izvođač je dužan tijekom cijelog izvođenja radova zaštiti postojeće zelenilo u zoni gradilišta.</t>
  </si>
  <si>
    <t>Izvođač je dužan izraditi terminski plan i dostaviti isti nadzornom inženjeru na ovjeru sukladno potpisanom Ugovoru s Naručiteljem. 'Izvođač je za vrijeme izvođenja radova dužan s građevinskim otpadom nastalim obavljanjem radova postupati sukladno Odluci o odlaganju građevinskog otpada i zemlje od iskopa građevinskih radova nadležne jedinice lokalne samouprave i ishoditi sve tražene Potvrde sukladno  Odluci nadležnog Upravnog odjela.</t>
  </si>
  <si>
    <t>Za vrijeme izvođenja radova potrebno je osigurati nužno nesmetano i sigurno odvijanje prometa vozila i pješaka. Izvođač je dužan ishoditi Suglasnost na kolni prilaz od nadležnog Upravnog odjela jedinice lokalne samouprave. Zahtjev za suglasnost treba sadržavati i projekt privremene regulacije prometa za vrijeme izvođenja radova.</t>
  </si>
  <si>
    <t>Pripremni radovi obuhvaćaju i sve potrebne geodetske radnje od strane osobe ovlaštene za obavljanje poslova državne izmjere katastra nekretnina prema posebnom zakonu i u skladu sa geodetskim projektom, sva geodetska mjerenja kojima se podaci s projekta prenose na teren (vertikalno i horizontalno), sve obnavljanje i održavanje iskolčenih oznaka na terenu za vrijeme građenja, izradu Elaborata iskolčenja, stalno geodetsko praćenje izvedbe armiranobetonskih radova i radova na izradi čelične konstrukcije, te sve potrebne radnje za upis objekta u katastar.Nakon provedenog iskolčenja, izvođač je dužan dostaviti izjavu o provedenom iskolčenju u skladu s geodetskim projektom koja je ovjerena od strane ovlaštenog geodete, bez posebne nadoplate.Izvođač radova dužan je za vrijeme građenja stalno održavati i osigurati sve repere i poligonske točke. Iskolčenje objekata treba neprestano nadzirati i po potrebi obnavljati o vlastitom trošku. Izvođač je sve vrijeme građenja dužan obnavljati izvedeno iskolčenje i sve oznake na terenu, bez obzira na uzroke štete.</t>
  </si>
  <si>
    <t>Geodetskom kontrolom utvrđuje se visinski i položajno početno stanje ili stanje izvedenog posla. Točnost mjerenja mora biti u skladu s geodetskim normama za pojedine vrste mjerenja i u skladu sa zahtjevima za kakvoću pojedinih radova prema ovim tehničkim uvjetima.Geodetski radovi pri građenju obuhvaćaju :a.iskolčenje trase i svih objekata u trasi i preko trase cesta;b.ovjerenu izjavu ovlaštenog geodete da je iskolčenje izvedeno u skladu sa geodetskim projektomc.sva geodetska mjerenja koja su u vezi s prijenosom podataka iz projekata na teren i obrnuto;d.održavanje iskolčenih oznaka na terenu u cijelom razdoblju od početka radova do predaje svih radova Naručitelju.</t>
  </si>
  <si>
    <t>ZEMLJANI RADOVI</t>
  </si>
  <si>
    <t>Pri izvođenju zatrpavanja po izvođenju temelja, materijal koji se koristi za zatrpavanje, obvezatno se nasipava u slojevima max debljine do 30 cm, uz zbijanje svakog sloja do statičkim proračunom ili troškovničkom stavkom predviđene zbijenosti. Zbijenost slojeva koji se zbijaju kontrolirati metodom kružne ploče sukladno svim važećim smjernicama i normama. Obračun količina iskopa i nasipa u ovom troškovniku vršen je za sve zemljane i šljunčane materijale u sraslom (odn., zbijenom) stanju, ukoliko u pripadajućoj stavki-opisu rada nije izrijekom predviđeno drugačije.</t>
  </si>
  <si>
    <t>Izvođač je dužan prije početka radova provesti sve pripremne radove da se izvođenje može nesmetano odvijati. Potrebno je proučiti sve tehnologije izvedbe pojedinih radova radi optimalne organizacije građenja, nabavke materijala, kalkulacije i sl.</t>
  </si>
  <si>
    <t xml:space="preserve">U jediničnu cijenu stavki obavezno uključiti sve utovare i odvoze na deponiju predviđenu za tu namjenu sukladno zakonskim propisima bez obzira na udaljenost, sva potrebna razupiranja, osiguranja iskopa od urušavanja, crpljenja vode, deponiranja materijala na gradilišnu deponiju, koeficijente rastresitosti (svi obračuni vršiti će se u sraslom stanju), takse za deponij, nabave i dopreme materijala, razastiranja, zbijanja, valjanja i slično i sve ostale osnovne i pomoćne radove, otežani rad među razupiračima, u skučenom prostoru, mokrom zemljištu i sve materijale do potpune funkcionalne gotovosti pojedine stavke - ako opisom stavke nije drugačije određeno. </t>
  </si>
  <si>
    <t>Za materijal koji će se ponovo upotrijebiti nadzorni inženjer će odrediti mjesto privremenog odlaganja na prostoru gradilišta. Materijali moraju biti odloženi na način da ne ometaju radove. Izvođač treba očistiti i čuvati materijal do njegove primopredaje ovlaštenoj tvrtki za uporabu i zbrinjavanje materijala, odnosno za daljnje korištenje. Izvođač je nakon zatrpavanja iskopa obavezan okolnu površinu dovesti u prijašnje stanje.</t>
  </si>
  <si>
    <t>Izvođač treba isplanirati i izvesti radove tako da spriječi oštećenja postojećih objekata, zaštiti ljude i objekte i da osigura sigurne radne uvjete. Radovi se trebaju izvoditi u skladu sa svim zdravstvenim i sigurnosnim propisima.</t>
  </si>
  <si>
    <t>Iskope, nasipe i temeljenje izvesti sukladno stavkama troškovnika i nacrtima i opisima građevinskog projekta temeljenja i izvedbenog arhitektonskog projekta.</t>
  </si>
  <si>
    <t>ARMIRANO - BETONSKI RADOVI</t>
  </si>
  <si>
    <t>BETON / CEMENT / AGREGAT</t>
  </si>
  <si>
    <t>Čvrstoća betona određuje se razredom tlačne čvrstoće. Izvođač se mora strogo pridržavati razreda tlačne čvrstoće za pojedine konstrukcije prema statičkom proračunu.</t>
  </si>
  <si>
    <t>Beton spravljati isključivo strojnim putem. Beton se mora proizvoditi od prethodno ispitanih i tijekom vremena kontroliranih osnovnih materijala, u pogonima za proizvodnju betona, koji su funkcionalno projektirani, prethodno ispitani i kontrolirani u toku rada. Sastav betona mora biti projektiran računski i provjeren eksperimentalno u skladu s postojećim tehničkim propisima i važećim standardima. Svojstva osnovnih materijala i ugrađenog betona moraju se dokazati laboratorijskim ispitivanjima koje će obaviti Izvođač radova putem organizacije registrirane za tu djelatnosti.</t>
  </si>
  <si>
    <t>Tekuću kontrolu osnovnih materijala i betona, koju obavlja Izvođač, kontrolira nadzorni inženjer. Za izradu betona upotrijebiti istu vrstu cementa i granulirani agregat. Pri betoniranju jedne cjelovite betonske ili AB konstrukcije upotrijebiti isključivo jednu vrstu cementa. Tehnička svojstva i drugi zahtjevi, te potvrđivanje sukladnosti mineralnog dodatka za beton, provodi se ovisno o vrsti mineralnog dodatka, prema važećem tehničkom propisu za betonske konstrukcije.</t>
  </si>
  <si>
    <t>Tehnička svojstva mineralnog dodatka betonu moraju ispuniti opće i posebne zahtjeve bitne za svojstva betona i ovisno o vrsti mineralnog dodatka moraju biti specificirana prema važećim normama. Za izradu betona predviđa se prirodno granulirani šljunak ili drobljeni agregat. Kameni agregat mora imati propisani granulometrijski sastav, mora biti dovoljno čvrst i postojan, ne smije sadržavati zemljanih i organskih sastojaka, niti drugih primjesa štetnih za beton i armaturu. Sve betonske konstrukcije izvesti prema projektima konstrukcije i propisima navedenim u istima.</t>
  </si>
  <si>
    <t>KONTROLNI POSTUPCI KOD UGRADNJE BETONA</t>
  </si>
  <si>
    <t>Prije ugradnje betona u oplati, odgovorna osoba izvođača i nadzorni inženjer moraju konstatirati ispravnost oplate i armature, te betonske mase, i to potvrditi upisom u građevinski dnevnik. Betoniranje prije ili bez ovog postupka ne smije se vršiti.</t>
  </si>
  <si>
    <t>Izvođač treba sukladno važećim normama prije početka ugradnje provjeriti da li je beton u skladu sa zahtjevima iz projekta, te da li je tijekom transporta došlo do promjene njegovih svojstava koja bi bila od utjecaja na tehnička svojstva betonske konstrukcije.</t>
  </si>
  <si>
    <t>Kontrolni postupak utvrđivanja svojstava svježeg betona provodi se na uzorcima koji se uzimaju neposredno prije ugradnje betona u betonsku konstrukciju u skladu sa važećim zahtjevima i normama, a najmanje pregledom svake otpremnice i vizualnom kontrolom konzistencije kod svake dopreme (svakog vozila) te, kod opravdane sumnje ispitivanjem konzistencije istim postupkom kojim je ispitana u proizvodnji.</t>
  </si>
  <si>
    <t>Izvođač treba izraditi plan uzimanja uzoraka, za pojedine vrste betona, na osnovi operativnog plana radova u suglasnosti sa nadzornim inženjerom. Ispitivanje očvrsnulog betona će se provoditi na uzorcima uzetim tijekom izvođenja radova, a u skladu sa važećim normama. Uzorci su oblika kocke 15x15x15 cm ili valjka ɸ15/30 cm. Rezultati ispitivanja će se evidentirati redoslijedom kako su uzimani i grupirati u grupe betona koje su definirane u programu uzimanja kontrolnih betonskih uzoraka.</t>
  </si>
  <si>
    <t>Kod izvođenja betonskih radova treba voditi računa o tome kakve su atmosferske prilike, tj. ako je temperatura visoka prije betoniranja politi podlogu, odnosno tlo i eventualno oplatu kako ne bi došlo do upijanja vode iz betona. S ugradnjom betona može se započeti tek kada je oplata i armatura definitivno postavljena i učvršćena.</t>
  </si>
  <si>
    <t>IZVOĐENJE BETONSKIH RADOVA</t>
  </si>
  <si>
    <t>Transport projektiranog betona će se vršiti automješalicama. Transportna sredstva ne smiju izazivati segregaciju betonske smjese tijekom vožnje od mjesta proizvodnje do mjesta ugradnje. Vrijeme transporta i drugih manipulacija svježim betonom mora biti u neposrednoj vezi s vremenom početka vezivanja cementa. Ugrađivanje betona se može početi samo na osnovu pismene potvrde o preuzimanju podloge, armature i odobrenju betoniranja od strane nadzornog inženjera.</t>
  </si>
  <si>
    <t>Beton se mora ugrađivati prema određenom planu. Svaki započeti betonski odsjek, konstruktivni dio ili element objekta, mora biti izbetoniran u skladu s programom betoniranja i pravilima struke, bez obzira na uvjete izvođenja radova kao što su na primjer radno vrijeme, brze vremenske promjene, kvarovi pojedinih uređaja mehanizacije, poteškoće u transportu i sl. Isključenje negativnih utjecaja i drugih rizika na kvalitetu betona nužno je predvidjeti programom betoniranja i osigurati alternativna rješenja za slučaj da se oni pojave. Zabranjeno je korigiranje vode u svježem betonu bez prisustva tehnologa betona. Prije betoniranja treba oplatu polijevati kod čega se treba paziti da voda ne uđe u svježi beton.</t>
  </si>
  <si>
    <t>Svježi beton mora se ugrađivati vibriranjem u slojevima čija debljina ne smije biti veća od 50 cm. Sloj betona, koji se ugrađuje, mora vibriranjem biti dobro spojen s prethodnim donjim slojem betona. Beton treba ubacivati što bliže njegovom konačnom položaju u konstrukciji.</t>
  </si>
  <si>
    <t>Kod betoniranja smiju se prekidi i radni spojevi izvesti prema pravilima struke, s trakama primjenjivim za radne i dilatacijske fuge. Prekidi koji su definirani projektom se smiju izvesti samo na mjestima koja su projektom određena i na način određen projektom konstrukcije. Na prekidima mora biti ostvarena dobra prionjivost starog i novog betona, a sam spoj mora biti vodonepropustan. Da bi se spriječilo, kod vidljivih površina betona, naknadno provlaživanje i kristalizacija zbog procjedne vode, na mjestima prekida betoniranja, potrebno je površine radnih reški prije nastavka betoniranja premazati sredstvom za vezu starog i novog betona držeći se u svemu upute proizvođača.</t>
  </si>
  <si>
    <t>Kod izvedbe vodonepropusnih betona u jediničnu cijenu rada uključene su i sve potrebne radnje za osiguranje vodonepropusnosti betona (brtve na prekidima betoniranja, dodatak za vodonepropusnost te ostali tehnički zahtjevi). Prilikom izvedbe potrebno je voditi računa o ostvarenju projektiranog zaštitnog sloja betona.</t>
  </si>
  <si>
    <t>UGRAĐIVANJE BETONA U POSEBNIM UVJETIMA</t>
  </si>
  <si>
    <t>Ugrađivanje betona u kalupima ili u oplati pri vanjskim temperaturama ispod +5 ili iznad +30 °C smatra se betoniranjem u posebnim uvjetima. Za betoniranje u posebnim uvjetima moraju se osigurati posebne mjere zaštite betona. Betonu treba dodati dodatke protiv smrzavanja betona. Prije prvog smrzavanja beton mora imati najmanje 50 % zahtijevane čvrstoće. Kad se u vrlo hladnim danima skida oplata, ne smije doći do naglog hlađenja betona te se vanjske površine betona moraju zaštititi.Pri betoniranju na visokim temperaturama početnu obradivost treba odrediti prema prethodno utvrđenom gubitku i obradivosti prilikom transporta i ugradnje.</t>
  </si>
  <si>
    <t>U slučaju dužeg transporta ili spore ugradnje betona treba rabiti dodatke - usporivače vezanja. Cement i sastav betona koji se ugrađuju u masivne elemente moraju biti takvi da ni u kom slučaju temperatura betona ugrađenog u masu elemenata ne bude iznad 65° C. U protivnom se poduzimaju mjere za hlađenje komponenata betona ili hlađenje betona u samom elementu. Ukoliko se betonira u posebnim uvjetima mjere zaštite moraju biti ukalkulirane u jediničnu cijenu.</t>
  </si>
  <si>
    <t>NJEGOVANJE UGRAĐENOG BETONA</t>
  </si>
  <si>
    <t>Neposredno nakon betoniranja beton će se zaštićivati od:- oborina i tekuće vode - prekrivanjem najlonima i ceradama - vibracija koje mogu utjecati na promjenu unutrašnje strukture i prionjivosti betona i armature, kao i drugih mehaničkih oštećenja u vrijeme vezivanja i početnog očvršćivanja.Zaštitu od prebrzog isušivanja treba provoditi mokrim postupkom (polijevanjem, prekrivanjem filcom ili jutom) a u trajanju od najmanje 7 dana ili postizanja 70 % tražene čvrstoće.Zaštita betona mora biti ukalkulirana u jedinične cijene.Za ocjenu postignute kakvoće konstrukcije mjerodavan je osim rezultata prije spomenutih proba i kontrolnih ispitivanja, opći izgled betona, njegova jednoličnost i kompaktnost koja se odražava na vidljivim plohama.</t>
  </si>
  <si>
    <t>Sve troškove oko redovitog ili izvanrednog ispitivanja kvalitete betona snosi Izvođač radova. Tehnologiju izvedbe, te eventualno prekida, izvesti isključivo po uputama projektanta konstrukcije i nadzornog inženjera. Obrada gornjih površina treba biti ravno zaribana, osim gdje se u stavci traži drugačija obrada. Sve visine pri izradi oplate određivati, a nakon betoniranja kontrolirati instrumentom. Armirano-betonski elementi moraju imati potpuno ravne i glatke površine i izvode se u pravilu u glatkoj oplati. Prilikom betoniranja naročito treba paziti da armatura ostane u položaju predviđenom statičkim proračunom i nacrtom. U jediničnim cijenama betonskih i arm.-betonskih konstrukcija sadržani su svi pripremni radovi, skele, zaštita betona od niskih i visokih temperatura, te ispitivanje uzoraka.</t>
  </si>
  <si>
    <t>Velike površine betonskih ploča moraju se dilatirati. Prekid pri betoniranju ploča, greda, itd. vršiti po propisima odnosno prema uputama projektanta konstrukcije i nadzornog inženjera a što se upisuje u građevinski dnevnik. Nadzorni inženjer zadržava pravo izvanrednog ispitivanja betona, tj. može uzeti seriju kocki i dati ih na ispitivanje.</t>
  </si>
  <si>
    <t>OPLATE</t>
  </si>
  <si>
    <t>Oplate, kao i razna razupiranja, moraju imati takvu sigurnost i krutost da bez slijeganja i štetnih deformacija mogu primiti opterećenja i utjecaje koji nastaju za vrijeme izvedbe radova. Oplate moraju biti stabilne, otporne i dovoljno poduprte da se ne bi izvile ili popustile u bilo kojem pravcu. Moraju biti izrađene točno po mjerama označenim u nacrtima plana oplate za pojedine dijelove konstrukcije koji će se betonirati sa svim potrebnim podupiračima. Unutarnje površine oplate moraju biti ravne, bilo da su horizontalne, vertikalne ili nagnute, prema tome kako je to u nacrtima planova oplate predviđeno. Nastavci oplata ne smiju izlaziti iz ravnine, tako da nakon njihovog skidanja vidljive površine betona budu ravne i s oštrim rubovima, te da se osigura dobro brtvljenje i sprečavaju deformacije.</t>
  </si>
  <si>
    <t>Za oplatu se ne smiju koristiti takvi premazi koji se ne bi mogli oprati s gotovog betona ili bi nakon pranja ostale mrlje na tim površinama. Oplatu za betonske konstrukcije čije će površine ostati vidljive, potrebno je izvesti u glatkoj oplati, a prema nacrtu oplate. Ako se u projektu traži blanjana oplata, onda treba koristiti daske istih širina, osim ako nije drugačije predviđeno, s vidljivom strukturom drveta, a slaganje dasaka prema projektu ili uputama projektanata. Kad su u betonskim zidovima i drugim konstrukcijama predviđeni otvori i udubine za prolaz vodovodne i kanalizacione cijevi, cijevi centralnog grijanja i slično, kao i dimovodne i ventilacione kanale i otvore, treba još prije betoniranja izvesti i postaviti cijevi većeg profila od prolazeće cijevi da se iste mogu provući kroz zid ili konstrukciju i propisno zabrtviti.</t>
  </si>
  <si>
    <t>Izrađena oplata, s podupiranjem, prije betoniranja mora biti od strane Izvođača statički kontrolirana. Prije nego što se počne ugrađivati beton moraju se provjeriti dimenzije oplate i kakvoća njihove izvedbe, kao i čistoća i vlažnost oplate. Rezultati ispitivanja nivelete oplate, kao i zapisnik o prijemu tih konstrukcija, čuvaju se u evidenciji koja se prilikom primopredaje izgrađene građevine ustupa korisniku te građevine.</t>
  </si>
  <si>
    <t>U stavke je uključena oplata, sve vrste skela i radnih platformi, podupiranje, zaštitne i nosive privremene konstrukcije sav potreban materijal i rad, te sva tekuća ispitivanja i dokazivanja kvalitete. U cijenu uključiti sve potrebne dodatke betonu sukladno zahtjevima u izvedbenim projektima.</t>
  </si>
  <si>
    <t>U cijeni svakog rada uključena sva potrebna sredstva za rad, režijski troškovi najma alata i prijevoznih sredstava, sve vrste skela, sredstva za osiguranje ljudi, radnih sredstava i samog gradilišta. Sve nepredviđene troškove koji mogu nastupiti, a izvan su opisanih troškova uključenih u cijenu radova, a potrebni su za izvođenje rada izvođač mora izvesti u sklopu ponuđene cijene.</t>
  </si>
  <si>
    <t>U cijene uključiti pripremu i ugradnju elemenata za sidrenje i pričvršćenje metalnih dijelova konstrukcije iskazanih u bravarskim radovima i građevinskom dijelu projektu koji se odnosi na čeličnu konstrukciju.</t>
  </si>
  <si>
    <t>U cijenu radova Izvođač treba uključiti izradu projekta betona, sva potrebna ispitivanja betona i dokumentacija vezana na betonske i armirano-betonske radove potrebna za tehnički pregled građevine.</t>
  </si>
  <si>
    <t>ARMIRAČKI RADOVI</t>
  </si>
  <si>
    <t>Potvrđivanje sukladnosti armature proizvedene prema tehničkoj specifikaciji provodi se prema odredbama i specifikaciji navedenoj u glavnim projektima odnosno prema svim odgovarajućim važećim normama. Svaki proizvod treba biti jasno označen i prepoznatljiv. Ako ne postoje pravovaljani tvornički rezultati ispitivanja proizvodne šarže, iz koje je primljena pošiljka čelika za armiranje, Izvođač mora prije ugradnje čelika izvršiti kontrolna ispitivanja čelika. Za armaturni čelik Izvođač je dužan priložiti izjave o svojstvima.</t>
  </si>
  <si>
    <t>UGRADNJA ARMATURE</t>
  </si>
  <si>
    <t>Površina armature mora biti očišćena od slobodne hrđe i tvari koje mogu štetno djelovati na čelik, beton ili vezu između njih. Armatura će se na gradilište dovesti u savijenom stanju, a bit će rezana i savijena u armiračkom pogonu ili će se savijati na gradilištu prema nacrtima armature. Čelik za armiranje betona treba rezati i savijati prema projektnim specifikacijama. Pri tome : - savijanje treba izvoditi hladno jednolikom brzinom, - savijanje čelika pri temp. ispod -5 °C, ako je dopušteno projektnim specifikacijama, treba izvoditi uz poduzimanje odgovarajućih posebnih mjera osiguranja,</t>
  </si>
  <si>
    <t>Šipke čelične armature, zavarene mreže i predgotovljeni armaturni koševi ne smiju se oštetiti tijekom prijevoza, skladištenja, rukovanja i postavljanja u projektiranu poziciju. Prije postavljanja armature, mora se ista očistiti od prljavštine, masnoće i ljusaka od korozije. Ispod armature koja se postavlja na tlo potrebno je izvesti sloj za izravnanje. Prilikom ugradnje armature u betonske elemente obavezno je točno pozicioniranje prema statičkom proračunu, poštujući propisani zaštitni sloj armature za pojedini element.</t>
  </si>
  <si>
    <t>JEDINIČNA CIJENA</t>
  </si>
  <si>
    <t>Osim iznad navedenog jedinična cijena armiračkih radova uključuje još i slijedeće radove:a.pregled armature prije savijanja sa čišćenjem i sortiranjem, b.sječenje, ravnanje i savijanje armature na gradilištu sa transportom do mjesta ugradnje ili savijanje u centralnoj armiračnici, transport do gradilišta, te horizontalni i vertikalni transport već gotovog savijenog čelika do mjesta ugradnje, c. postavljanje i vezanje armature točno prema armaturnim nacrtima, sa podmetanjem podložaka, kako bi se osigurala potrebna udaljenost između armature i oplate, d. sve vrste podložaka, distancera i jahača koje je nužno ugraditi kako bi se ostvarili projektirani uvjeti konstrukcije, e. pregled armature od strane izvođača, statičara i nadzornog inženjera prije početka betoniranja</t>
  </si>
  <si>
    <t>ČELIČNA KONSTRUKCIJA</t>
  </si>
  <si>
    <r>
      <t>Radioničke nacrte čelične konstrukcije razrađuje izvođač.</t>
    </r>
    <r>
      <rPr>
        <sz val="10"/>
        <color theme="1"/>
        <rFont val="Arial"/>
        <family val="2"/>
        <charset val="238"/>
      </rPr>
      <t xml:space="preserve"> Isto vrijedi za sve konstrukcije staklenih stijena, bilo da se radi o čeličnim ili aluminijskim elementima sukladno izabranom sustavu. </t>
    </r>
  </si>
  <si>
    <t>Cijenom moraju biti obuhvaćeni svi troškovi vezani na nabavu i izradu (u skladu s projektnom dokumentacijom) kao i svi ostali potrebni (direktni i indirektni) radovi, postupci i materijali neophodni za ispravnu izvedbu i montažu konstrukcije. Elementi čelične konstrukcije ne smiju se oštetiti tijekom manipulacije, skladištenja i transporta od proizvodnje do montaže na gradilištu. Sva nastala oštećenja trebaju se sanirati na zadovoljavajući način prije ugradnje o trošku Izvođača.</t>
  </si>
  <si>
    <t>Zaštita čelične konstrukcije od korozije i od požara Sukladno elaboratu zaštite od požara, čeličnu konstrukciju je potrebno zaštititi od požara premazima ili oblogama, na zahtijevanu klasu otpornosti. Zaštitu čelične konstrukcije od korozije i od požara potrebno je izvesti u svemu prema glavnom projektu konstrukcije. U slučaju da se radioničkim nacrtom predvidi neka izmjena u odnosu na dokumentaciju glavnog projekta potrebno je dostaviti i novi izračun/dokaz otpornosti na požar.</t>
  </si>
  <si>
    <t>Priprema površine Čelik: Površina mora biti očišćena od ulja, masti i prašine. Nivo pripreme ovisi o očekivanim opterećenjima. Pocinčane površine: Očistiti od ulja, masti i korodirajućih materijala. Kod trajnog opterećenja pod vodom ili opterećenja od kondezirajuće vode površine prethodno lagano opjeskariti. Za odabir pravilnog načina ugradnje i ostvarivanje željenog rezultata zaštite (debljine sloja i izgleda) potrebno je prije ugradnje napraviti probna polja. Prilikom nanošenja premaza potrebno je ostvariti jednolične debljine sloja i ravnomjerni izgled površine. Sustav zaštite u potpunosti izvesti prema uputama proizvođača.</t>
  </si>
  <si>
    <t xml:space="preserve">Radioničke nacrte treba ovjeriti projektant konstrukcije i nadzorni inženjer. </t>
  </si>
  <si>
    <t>Sve navedene RAL boje pojedinih elemenata dodatno potvrđuje projektant prije same izrade ovjerom uzorka koji mu se predođuje prije narudžbe.</t>
  </si>
  <si>
    <t>ZIDARSKI RADOVI</t>
  </si>
  <si>
    <t>LAGANO ARMIRANE BETONSKE PODLOGE PODOVA I CEMENTNI ESTRIH - PLIVAJUĆI PODOVI</t>
  </si>
  <si>
    <t>Debljinu i nagibe estriha i betonskih podloga izvesti prema projektu. Zaglada treba biti kvalitetno izvedena, kao podloga za završnu podnu oblogu.</t>
  </si>
  <si>
    <t>Sve podloge moraju biti čiste, čvrste, suhe, nesmrznute, nosive. Plohe veće od 25 m2 dilatirati na plohe sa stranicama omjera maksimalno 2:1. Uz zidove, položiti rubne trake širine cca 1 cm. Sve podloge dobro navlažiti vodom ili impregnirati.</t>
  </si>
  <si>
    <t>Dilatacije u hodnicima izvoditi svakih 10m1. Dilatacije u bet.podlozi i estrihu izvoditi u skladu sa dilatacijama na završnim podnim slojevima! Uz zidove, položiti rubne trake širine cca 1 cm za osiguranje dilatacije poda od zidova. Površinska vlačna čvrstoća podloge u prosjeku mora iznositi 1,5 N/mm2, a tlačna čvrstoća najmanje 25 N/mm2 odnosno biti usklađena sa zahtjevima za čvrstoću podloge za postavu završne podne obloge.</t>
  </si>
  <si>
    <t>Estrih</t>
  </si>
  <si>
    <t>Na sudarima estriha sa zidovima, stupovima, dovratnicima i ostalim vertikalnim elementima konstrukcije, te oko elemenata instalacija koji prodiru kroz pod, potrebno je izvesti dilatacionu fugu. Fuga se izvodi umetkom od ekspandiranog polistirena ("stiropor"), širine 1cm i visine do kote gotova poda. Estrih se u normalnim uvjetima suši 3-4 tjedna, dok mu vlažnost ne padne ispod 3% a čvrstoća naraste preko 70% . Potom se mogu izvoditi daljnji radovi.</t>
  </si>
  <si>
    <t>Neposredno nakon ugradnje obrađenu površinu zaštititi od brzog sušenja i propuha. Nekoliko sati nakon ugradnje površina se njeguje (lagano vlaženje, prekrivanje folijom ili premazivanje sredstvima za zaštitu svježeg betona). Završne podne obloge polagati na osušeni cementni estrih nakon minimalno 28 dana. Prije polaganja podnih obloga kontrolirati zaostalu građevinsku vlagu. Prilikom izvođenja radova pridržavati se važećih građevinskih normi.</t>
  </si>
  <si>
    <t>IZOLATERSKI RADOVI</t>
  </si>
  <si>
    <t>Kod izrade hidroizolacije treba se u potpunosti pridržavati uputstva proizvođača materijala, kako u pogledu pripreme podloge, svih faza rada, zaštite izvedene izolacije, te uvjeta rada (atmosferskih prilika, temperatura i sl.). Kod pripreme podloge potrebno je površinu zida ili poda dobro očistiti od svih nečistoća, prašine, krhotina i masnoća, a eventualne veće neravnine kod betonskih površina zapuniti mortom za izravnanje, a u svemu prema uputama proizvođača što može uključivati i mehaničku pripremu površine (pjeskarenje ili sačmarenje radi uklanjanja cementnog mlijeka i postizanje otvorene teksture površine).</t>
  </si>
  <si>
    <t>U cijenu treba uračunati i sve probe/testiranja vodonepropusnosti hidroizolacije na licu mjesta koja se rade po nalogu nadzornog inženjera. Takvo ispitivanje ne amnestira Izvođača od odgovornosti za nedostatke u garantnom periodu.</t>
  </si>
  <si>
    <t>Hidroizolacija se ne smije oštetiti tijekom transporta i ugradnje. Prije zatvaranja, nadzorni inženjer treba pregledati hidroizolaciju te ukoliko se ustanove oštećenja ona se moraju sanirati na zadovoljavajući način na trošak Izvođača.</t>
  </si>
  <si>
    <t>Materijali za izolaciju moraju biti deponirani do ugradnje te zaštićeni nakon ugradnje u svemu prema uputama proizvođača materijala. Ukoliko se ugradi neadekvatni materijal isti se mora ukloniti i zamijeniti novim na račun Izvođača radova.</t>
  </si>
  <si>
    <t>Kod izrade bilo kojeg sustava hidroizolacija potrebno je koristiti sistemske komponente i sistemska rješenja prema uputama proizvođača.</t>
  </si>
  <si>
    <t>Hirdroizolacije koje se postavljaju na prostore gdje dolaze u kontakt sa pitkom vodom moraju posjedovati odobrenje nadležne institucije za takvu primjenu.</t>
  </si>
  <si>
    <t>Odabrani sustav hidroizolacije mora u svemu ispunjavati projektne i tehničke zahtjeve (prionjivost, vlačna i savojna čvrstoća, protukliznost, UV stabilnost, i sl.)</t>
  </si>
  <si>
    <t>HIDROIZOLACIJE OD SINTETIČKE MEMBRANE A BAZI PVC-a i TPO-a</t>
  </si>
  <si>
    <t>Kod polaganja hidroizolacije PVC folijom i TPO folijom potrebno je osigurati izvedbu svih slojeva prema uputstvu proizvođača.</t>
  </si>
  <si>
    <t>Eventualne fuge u podlozi moraju biti zapunjene kitom, odnosno mortom za reprofiliranje i u istoj ravnini s podlogom.</t>
  </si>
  <si>
    <t>Hidroizolaciju je u svemu potrebno izvesti prema uputama proizvođača.</t>
  </si>
  <si>
    <t>Sve spojeve izvesti sa originalnim komadima za prodore i uglove, te rubnim limovima istom metodom kao spajanje traka. Rubni lim je izrađen od obostrano pocinčanog čeličnog lima debljine 0,6 mm, koji je s jedne strane kaširan mekom hidroizolacijskom folijom debljine 0,8 mm.</t>
  </si>
  <si>
    <t>Eventualne izmjene materijala ili način izvedbe hidroizolacije tokom gradnje moraju se napraviti isključivo pismenim dogovorom s projektantom i nadzornim inženjerom.</t>
  </si>
  <si>
    <t>Ukoliko se naknadno ustanovi nesolidna izvedba, tj. pojave se prodori vode, Izvođač mora izvesti sanaciju hidroizolacije na svoj trošak. Ako Izvođač tijekom sanacije hidroizolacije na bilo koji način ošteti ili mora oštetiti ostale dijelove građevine, Izvođač snosi sve troškove i te sanacije.</t>
  </si>
  <si>
    <t>TOPLINSKA I ZVUČNE IZOLACIJE</t>
  </si>
  <si>
    <t>Materijali za izolaciju moraju biti deponirani do ugradnje, propisno odležani te zaštićeni nakon ugradnje u svemu prema uputama proizvođača materijala. Ukoliko se ugradi neadekvatni materijal isti se mora ukloniti i zamijeniti novim na račun Izvođača radova.</t>
  </si>
  <si>
    <t>Izvođač mora primjenjivati materijale predviđene projektom i elaboratom uštede energije i toplinske zaštite te dostaviti ateste proizvođača, kako za izolacioni materijal, tako i za sidra kojima se učvršćuje na konstrukciju. Izvođač je dužan dostaviti sve ateste prije izvedbe radova.</t>
  </si>
  <si>
    <t>Toplinskom izolacijom moraju se ostvariti projektirana energetska svojstva objekta. Svi materijali moraju zadovoljiti projektne zahtjeve u vidu koeficijenta toplinske provodljivosti (W/mK).</t>
  </si>
  <si>
    <t>CIJEVNA SKELA I FASADERSKI RADOVI</t>
  </si>
  <si>
    <t>Kod izrade bilo kojeg sustava fasade potrebno je koristiti sistemske komponente i sistemska rješenja prema uputama proizvođača. Izvođač je dužan u jediničnu cijenu uključiti sve potrebne profile za kvalitetno izvođenje radova na fasadi (okapni i kutni profil, završetak podnožja fasade i sl.)</t>
  </si>
  <si>
    <t>Sve komponente moraju ispunjavati projektne zahtjeve u vidu koeficijenta toplinske provodljivosti.</t>
  </si>
  <si>
    <t>Izvođač je dužan ostvariti zadovoljavajući estetski izgled fasade, u protivnom je isto dužan sanirati o svom trošku. Naknadno izravnavanje izvedenog fasadnog sustava nije dozvoljeno.</t>
  </si>
  <si>
    <t>Prije početka radova na izvedbi fasade klupčice, metalne dijelove, drvo i staklo Izvođač je dužan zaštititi PE folijom, što je uključeno u jediničnu cijenu.</t>
  </si>
  <si>
    <t>Postava toplinske izolacije na zid izvodi se lijepljenjem polimerno-cementnim ljepilom punoplošno i mehaničkim učvršćenjem.</t>
  </si>
  <si>
    <t>Sve podloge na koje se postavlja fasadna žbuka moraju biti glatke, čiste, čvrste, nosive, suhe, nesmrznute, bez ostataka oplatnih ulja. Žbuku je potrebno nanositi ravnomjerno na podlogu metalnim gleterom u debljini najkrupnijeg zrna i odmah zaribati plastičnim gleterom kružno do ujednačene teksture.</t>
  </si>
  <si>
    <t>Fasadna žbuka se ne smije se nanositi na osunčanoj plohi, za vjetrovita i maglovita vremena. Prilikom primjene i sušenja temperatura podloge i zraka ne smije biti niža od +5°C ni viša od +30°C.</t>
  </si>
  <si>
    <t>Fasadna skela</t>
  </si>
  <si>
    <t>Fasadna skela mora biti u svemu izvedena, osigurana i označena u skladu sa važećim propisima, statičkim proračunom i projektom skele.</t>
  </si>
  <si>
    <t>Izvođač je dužan dostaviti statički proračun i ateste za postavljenu fasadnu skelu.</t>
  </si>
  <si>
    <t>Laka pokretna skela bez obzira na visinu ulazi u jedinične cijene stavaka i ne naplaćuje se posebno. Skela mora biti na vrijeme postavljena.</t>
  </si>
  <si>
    <t>U cijenu treba uračunati svu zidarsku pripomoć obrtnicima, instalaterima, nošenje izuzetno teških predmeta, pripomoć kod raznih ugradbi, te materijal za ugradbu.</t>
  </si>
  <si>
    <t>Opći uvjeti se dopunjuju prema opisima stavaka troškovnika.</t>
  </si>
  <si>
    <t>LIMARSKI RADOVI</t>
  </si>
  <si>
    <t>Prilikom izvedbe limarskih radova opisanih u troškovniku Izvođač radova mora se pridržavati svih uvjeta i opisa iz troškovnika, kao i važećih propisa navedenih u izvedbenim projektima. Sav materijal koji se upotrebljava u limarskim radovima mora odgovarati u svemu važećim standardima i normama.</t>
  </si>
  <si>
    <t>Izvođač je obavezan koristiti limove u debljinama prema projektu, a ukoliko isto nije naznačeno, debljinu treba ovjeriti nadzorni inženjer. Izvođač radova dužan je prije izvedbe limarije uzeti sve izmjere u naravi, a također je dužan prije početka montaže ispitati sve dijelove gdje se imaju izvesti limarski radovi, te na eventualne neispravnosti istih upozoriti nadzornog inženjera, jer će se u protivnom naknadni popravci izvršiti na račun Izvođača. Mekani limovi spajaju se utorenjem ili lemljenjem, a srednje tvrdi limovi utorenjem ili zakivanjem i lemljenjem. Pričvršćenje lima vrši se mehaničkim alatima, vijcima, plastičnim čepovima i drugim nosačima (čeličnim pocinčanim nosačima).</t>
  </si>
  <si>
    <t>Limarija mora biti odvojena od površine betona i žbuke bitumenskom ljepenkom ili polietilenskom folijom, što je uključeno u jediničnoj cijeni, ako nije drugačije označeno troškovnikom. Sav spojni materijal (čavli, zakovice) mora biti iz istog materijala kao i lim. Željezni dijelovi koji dolaze u neposredan dodir sa površinom od cinčanog bakra ili cinčanog lima, moraju biti cinčani. Svi dijelovi limenih elemenata kod kojih postoji zahtjev vodonepropusnosti moraju biti zabrtvljeni i pričvršćeni na propisan način. Sastav i učvršćenja moraju biti tako izvedeni da elementi pri temperaturnim promjenama mogu nesmetano dilatirati, a da pri tom ostanu nepropusni.</t>
  </si>
  <si>
    <t>Za sva rezanja na gradilištu, treba upotrebljavati alate koje propisuje proizvođač, odnosno dodatno antikorozivno zaštiti elemente na mjestu eventualnog oštećenja. Sve spojeve izvoditi standardnim preklopima ili po zahtjevu lemiti. U jediničnu cijenu uključiti sav rad i materijal oko prodora</t>
  </si>
  <si>
    <t>BRAVARSKI RADOVI</t>
  </si>
  <si>
    <t>Svi radovi moraju biti izrađeni u skladu sa zahtjevima važećih standarda i propisa navedenih u tekstu na početku ovih općih uvjeta.</t>
  </si>
  <si>
    <t>Također, svi bravarski radovi moraju se izvesti prema potvrđenim radioničkim nacrtima, opisu troškovnika i uputama projektanta i nadzornog inženjera.</t>
  </si>
  <si>
    <t>Izvođač je dužan uzeti na gradilištu sve mjere otvora u koje se treba ugraditi bravarija te nakon toga pristupiti izradi iste. Također, prije početka izrade obavezno se moraju uskladiti mjere i količine na objektu s onima u projektima te izraditi radioničke nacrte koje mora ovjeriti projektant i nadzorni inženjer.</t>
  </si>
  <si>
    <t>Izvođač radova dužan je dobaviti i montirati te u cijenu ukalkulirati sav potreban okov za besprijekornu upotrebu pojedinog bravarskog elementa bez obzira da li je u pojedinim stavkama sve iskazano.</t>
  </si>
  <si>
    <t>Sav materijal koji se upotrebljava za izradu bravarskih radova mora odgovarati važećim standardima.</t>
  </si>
  <si>
    <t>Površinska obrada</t>
  </si>
  <si>
    <t>Antikorozivna zaštita čeličnih dijelova mora biti u skladu sa važećim propisima. Kompletna površinska obrada svih materijala mora biti u skladu sa važećim propisima i uputama proizvođača</t>
  </si>
  <si>
    <t>Sva čelična bravarija mora prije otpreme na gradilište biti pjeskarena i ličena prvim temeljnim slojem 2x ili pocinčana. Sva vanjska bravarija mora biti brtvena protiv prodora kiše i prašine.</t>
  </si>
  <si>
    <t>Za sve boje navedene u pojedinim stavkama prema RAL ton karti, prije završne obrade donosi se uzorak projektantu na ovjeru - vrijedi za sve navedene boje.</t>
  </si>
  <si>
    <t>Izrada</t>
  </si>
  <si>
    <t>Izvođač je obavezan sukladno općim uvjetima navedenim u dokumentaciji, dostaviti radioničke nacrte i detalje usklađene s ostalim građevinskim, obrtničkim i instalaterskim radovima.</t>
  </si>
  <si>
    <t>Svi definitivno izrađeni radionički nacrti i detalji, predočeni uzorci okova odnosno predočeni prospekti tipiziranih elemenata moraju biti potpisani od strane projektanta i stručnog nadzora.</t>
  </si>
  <si>
    <t>Građevinska bravarija izvodi se i od aluminijskih vučenih profila formiranih prema tvorničkim detaljima koji omogućuju izradu elemenata sa ili bez prekinutog toplinskog mosta, kao i al. limova d = 0,7- 3 mm. Spojni dijelovi spajaju se varenjem ili vijčano.</t>
  </si>
  <si>
    <t>Kod spajanja vijcima svaki sastav mora biti tako konstruktivno riješen da na vanjskim površinama nema vidljivih vijaka. Kod prozorskih i sl. profila specijalni umeci od tvrdog PVC materijala moraju osigurati kvalitetu i čisti sastav dvaju profila.</t>
  </si>
  <si>
    <t>Vanjska bravarija izvodi se sa prekinutim toplinskim mostom, a unutarnja bez prekinutog toplinskog mosta.</t>
  </si>
  <si>
    <t>Okov</t>
  </si>
  <si>
    <t xml:space="preserve">Sav okov treba biti kvalitetne izvedbe i sa detaljima bravarije predočen nadzornom inženjeru i projektantu na odobrenje. Bez pismene suglasnosti projektanta i nadzornog inženjera nije moguće započeti s proizvodnjom. </t>
  </si>
  <si>
    <t>Okov je sadržan u jediničnoj cijeni. Okov na protupožarnim vratima mora biti vatrootporan.</t>
  </si>
  <si>
    <t>Ugradnja</t>
  </si>
  <si>
    <t>Svi bravarski elementi ugrađuju se varenjem na prethodno ostavljena sidra odnosno pomoću vijaka ili posredstvom plastičnih ili metalnih čepova, što će u pojedinom detalju biti određeno.</t>
  </si>
  <si>
    <t>Sve reške između metala i zida moraju biti brtvljene ili kitane silikonskim ili TIO kitom.</t>
  </si>
  <si>
    <t>Kod suhog postupka bravarija se ugrađuje na slijepi okvir koji je kod aluminijske, mesing, inox bravarije u načelu od čeličnih profila i ulazi u cijenu stavke.</t>
  </si>
  <si>
    <t>Izvođač je dužan osigurati transport i ugradnju elemenata bez oštećenja.</t>
  </si>
  <si>
    <t>Sve mjere ugradbe kao i broj komada prije izrade kontrolirati u naravi.</t>
  </si>
  <si>
    <t>Prije izvedbe sve mjere kontrolirati u naravi na licu mjesta. Svi detalji potrebni za radionički nacrt dogovaraju se s glavnim projektantom i stručnim nadzorom. Radionički nacrt je obaveza i trošak izvođača, a ugradnja slijedi nakon što glavni projektant odobri radioničke nacrte i uzorke materijala.</t>
  </si>
  <si>
    <t>ALUMINIJSKA BRAVARIJA</t>
  </si>
  <si>
    <t>Izrada, dobava i ugradnja stavki vanjske i unutarnje bravarije u sistemima aluminijskih profila sa ili bez prekida toplinskog mosta. Svi primijenjeni sistemi za vanjsku ugradnju moraju zadovoljiti važeće norme, standarde i kvalitetu navedenu u opisima izvedbenih projekata.</t>
  </si>
  <si>
    <t>Izvođač bravarskih stavki na objektu ima slijedeće obveze:</t>
  </si>
  <si>
    <t>Projektiranje/konstruiranje, izrada i ugradnja svih dijelova koji čine integralnu, sigurnu i vodonepropusnu ovojnicu prema nacrtima i ovom opisu. Izvođač se obavezuje izraditi i ugraditi aluminijsku/čeličnu fasadu i ostale otvore do potpune gotovosti, u već provjerenim i certificiranim sustavima, te se od njega očekuju visoka kvaliteta izvedbe. Prije početka radova izvođač je dužan izvršiti pripremne radnje propisane Zakonom o gradnji i Zakonom zaštite na radu. Sva tehnička rješenja koja izvođač predlaže i primjenjuje moraju biti usklađena s trenutno važećim normama i propisima (kada je zakonom utvrđena njihova obvezna primjena). Fasadu ugraditi u predviđenom roku i prema pravilima struke.</t>
  </si>
  <si>
    <t>Ukupna cijena uključuje:</t>
  </si>
  <si>
    <t>Dobavu, transport, skladištenje te montažu svih elemenata fasade do konačne ugradnje;</t>
  </si>
  <si>
    <t>Sve predradnje prije montaže (izmjera, iscrtavanje potrebnih osi, visinske kote, te određivanje geometrije fasade);</t>
  </si>
  <si>
    <t>Potrebne podkonstrukcije (svi sidreni i pričvrsni elementi)</t>
  </si>
  <si>
    <t>Ostakljenje te isporuku rezervnih stakala</t>
  </si>
  <si>
    <t>Potrebne okove, brtve, opšave;</t>
  </si>
  <si>
    <t>Toplinsku izolaciju s vodonepropusnim i paronepropusnim folijama</t>
  </si>
  <si>
    <t>Izradu radioničke dokumentacije (detalje sa statičkim provjerama i označenim karakteristikama i debljinama materijala)</t>
  </si>
  <si>
    <t>Izradu uzorka u naravnoj veličini, te montiranju na objekt u visini jedne etaže i u širini dva rastera. Izrada uzorka ne naplaćuje se posebno već je ona sadržana u cijeni ponude.</t>
  </si>
  <si>
    <t>Zaštitu dijelova fasade pri transportu i ugradnji</t>
  </si>
  <si>
    <t>Sve troškove popravaka ili štete koji su nastali kao posljedica nepažnje u tijeku izvedbe</t>
  </si>
  <si>
    <t>RADIONIČKA DOKUMENTACIJA</t>
  </si>
  <si>
    <t>Izvođač će prije izvođenja radova dostaviti nacrte koji jasno predočavaju osnovne detalje otvora fasade i sustav ugradbe projektantu i nadzornom inženjeru na odobrenje. Nacrti mora minimalno sadržavati slijedeće:</t>
  </si>
  <si>
    <t>1 Nacrte fasada cijele građevine, sa potpunim opisom sustava uključujući materijale, način proizvodnje, završnu obradu, točke pričvršćenja i pričvrsna sredstva.</t>
  </si>
  <si>
    <t>2 Nacrte fasade na kojima je jasno označen opseg ponude – dijelovi fasade koji su uključeni u ponudu. To mogu biti i nacrti arhitekta, modificirani sa elementima ponude. Crteži moraju sadržavati sve “skrivene” fasade, i one koje nisu prikazane u arhitektonskim crtežima.</t>
  </si>
  <si>
    <t>3 Opis prijenosa opterećenja na nosivu konstrukciju građevine, opis trajnosti svakog elementa fasada i opis ostalih sustava koji će se koristiti prilikom ugradbe.</t>
  </si>
  <si>
    <t>4 Idejne detalje u mjerilu 1:1 slijedećih komponenti fasade, za svaki tip fasade posebno: - vertikalnih i horizontalnih presjeka kroz elemente okvira - pričvrsnih elemenata - opšava - parapeta</t>
  </si>
  <si>
    <t>5.Radionički nacrti trebaju sadržavati tipične detalje svih elemenata okvira, spoja, pričvršćenja i ostakljenja. Prikazati pričvršćenje na nosivu konstrukciju građevine i spoj sa drugim strukama i dijelovima građevine. Prikazati lokaciju svih komponenti i njihove spojeve. Prikazati izolacije među nesrodnim materijalima.</t>
  </si>
  <si>
    <t>6. Prikazati prostor za dilataciju u reškama.</t>
  </si>
  <si>
    <t>7. Prikazati način apsorpcije diferencijalnih vertikalnih i horizontalnih pomaka građevine izazvanih vjetrom i korisnim opterećenjem.</t>
  </si>
  <si>
    <t>8. Prikazati način odvodnje (drenaže) oborinske ili kondenzacijske vode iz svih prostora sa vanjske strane parne brane fasade.</t>
  </si>
  <si>
    <t>9. Prikazati način zamjene razbijenog stakla. Predvidjeti zamjenu bez silikoniranja na licu mjesta.</t>
  </si>
  <si>
    <t>10. Statički proračuni elemenata okvira, spojeva i panela. Dokazati da najveći progibi ne prelaze dopuštene vrijednosti pri najvećem opterećenju.</t>
  </si>
  <si>
    <t>11.Proračun sigurnosti stakla protiv loma pri projektnom pritisku vjetra, te dokaz progiba za svaki tip i veličinu stakla. Proračun strukturalnog silikona.</t>
  </si>
  <si>
    <t>12. Proračun toplinskih dilatacija.</t>
  </si>
  <si>
    <t>13. Proračun pričvrsnih elemenata fasade na nosivu konstrukciju građevine.</t>
  </si>
  <si>
    <t>14. Proračunski dokaz sigurnosti protiv kondenzacije za tipične detalje.</t>
  </si>
  <si>
    <t>15. Proračun koeficijenta prolaza topline kroz fasadu.</t>
  </si>
  <si>
    <t>16. Proračun radnog opsega u horizontalnim reškama. Uzeti u obzir pomake nosive konstrukcije, temperaturne dilatacije, tolerancije u proizvodnji i u ugradbi.</t>
  </si>
  <si>
    <t>17. Kompatibilnost silikonaDostaviti suglasnost proizvođača silikona za predloženi sustav fasade. Silikon mora biti kompatibilan sa svim materijalima sa kojima je u dodiru i da ne dolazi do mrlja ili migracije.</t>
  </si>
  <si>
    <t>Uputstvo za održavanjeizvođač će dostaviti 2 primjerka uvezanog uputstva za održavanje, sa opisom materijala, uređaja i postupaka koje treba primijeniti za redovito čišćenje i održavanje fasade. Uključeni su opisi upotrijebljenih materijala – metalnih legura, površinskih obrada, stakla, brtvi i ostalih glavnih komponenti.</t>
  </si>
  <si>
    <t>MATERIJALI</t>
  </si>
  <si>
    <t>Aluminijski okviri. Svi materijali moraju biti negorivi i kompatibilni s ostalim materijalima.Svi profili su s termički prekinutim mostom, višekomorni profili, s vulkaniziranim uglovima. Završna obrada PPC u boji po RAL ton karti - navedeno unutar pojedine stavke.</t>
  </si>
  <si>
    <t>Aluminijski limovi. Minimalna debljina opšavnih limova treba biti 2.0 mm. Završna obrada PPC u RAL boji. Savijeni rubovi vanjskog lima parapeta trebaju biti zarezani tako da se ostvari oštri rub savijenog kuta. Nisu dozvoljeni vidljivi rubovi limova.</t>
  </si>
  <si>
    <t>Spojna sredstva. Svi vijci, zakovice i ostali spojni elementi ne smiju biti vidljivi. Sva spojna sredstva u kontaktu sa aluminijem trebaju biti od nehrđajućeg čelika.Pričvrsne papuče mogu biti čelične ili aluminijske . Sav čelični materijal sidrenim vijcima adekvatnim za svrhu i opterećenje. Radi sprječavanja galvanske korozije, kontakte čelika i aluminija izolirati folijom (osim unutarnjih ojačanja profila). Eventualna unutarnja ojačanja aluminijskih profila mogu biti od čelika, vruće cinčanog i bojanog.</t>
  </si>
  <si>
    <t>Staklo. Staklo mora biti rađeno u sistemu osiguranja kvalitete. Za područje izolacijskog stakla potrebno je imati vanjsku kontrolu nezavisne institucije te sistem unutarnje kontrole. Za područje sigurnosnog-kaljenog i djelomično kaljenog stakla ESG potrebno je imati sistem unutarnje kontrole.</t>
  </si>
  <si>
    <t>Proračun silikona i kompatibilnost odnosno pravilni odabir potvrditi certifikatom proizvođača silikona. Za svako staklo pripremiti toplinski proračun certificiranim software-om ili dokazati proračunom nezavisne institucije, prolaz topline max. U = 1,1 W/m2K, dT= 10K. Stavke vanjske bravarije izvesti u sistemima aluminijskih profila s prekidom toplinskog mosta i povišenim izolacijskim svojstvima, unutarnje bez prekida toplinskog mosta. Svi primijenjeni sistemi za vanjsku ugradnju moraju zadovoljiti opće zahtjeve važećih tehničkih propisa i da je maksimalni pojedinačni koeficijent prolaza topline Uw ≤ 1.4 W/m2K.</t>
  </si>
  <si>
    <t>Izolacijsko staklo mora biti izrađeno i dokazano tako da ispunjava trenutno važeće norme i zahtjeve. Stakla moraju biti oplašćena nanosima, distancni profil između stakala mora biti izrađen tehnologijom savijanja, tako da zadovoljava zahtjeve zatvorenog sistema, primarno brtvljenje izradi se butyl-om, minimalna potrošnja je 5,0 ili 7,0 g/m´, bez prekida, sekundarno brtvljenje izradi se polysulfidom ili dvo-komponentnim silikonom, prekrivanje distancnog profila minimalno 2 mm ili 4 mm za silikon - t.z. "meki nanosi" moraju biti u rubnim poljima odstranjeni u širini 9mm +2mm/-1mm. Na dijelovima aluminijske strukturalne fasade imamo emajlirano staklo (uzorak u shemi), boju - uzorak mora potvrditi glavni projektant.</t>
  </si>
  <si>
    <t>Karakteristike stakla.Vrsta debljina i određene karakteristike stakla, kao što su toplinska zaštita,obrada i boja stakla određuje projektant. (vidljivo iz pojedinih opisa fasada)</t>
  </si>
  <si>
    <t>Brtve. Strukturalni silikon i brtveni silikon uz potvrdu proizvođača o kompatibilnosti i pravilnoj uporabi silikona na fasadi. Vanjske brtve EPDM, neopren ili silikonske brtve. Brtve u kontaktu sa silikonom neoprenske ili silikonske. Vanjske brtve prozora moraju biti vulkanizirane na kutovima.</t>
  </si>
  <si>
    <t>Ostali materijali. Svi materijali moraju biti kompatibilni sa ostalim materijalima u fasadi. Svi materijali moraju biti negorivi. Zabranjena je uporaba štetnih i kancerogenih materijala (azbest i slično). Zabranjena je uporaba neekoloških materijala (dobivenih uz oprabu CFC-a i slično). Svaki materijal treba odobriti glavni projektant i nadzorni inženjer.</t>
  </si>
  <si>
    <t>NAPOMENA - VRIJEDI ZA SVE BRAVARSKE STAVKE:Prije izvedbe sve mjere kontrolirati u naravi na licu mjesta. Svi detalji potrebni za radionički nacrt dogovaraju se s glavnim projektantom i stručnim nadzorom. Radionički nacrt je obaveza i trošak izvođača, a ugradnja slijedi nakon što glavni projektant i nadzorni inženjer odobri radioničke nacrte i uzorke materijala.</t>
  </si>
  <si>
    <t>VRATA</t>
  </si>
  <si>
    <t>Sistem se koristi za izradu vrata većih dimenzija, masa krila I frekvencije korištenja u odnosu na standardne serije (HD = Heavy Duty). To je sistem profila s prekinutim toplinskim mostom; osnovne ugradbene dubine do 65 mm, minimalne vidljive širine dovratnika 69 mm. Na mjestu ugradnje dijelova okova stijenka je pojačana (podebljana). Prekid toplinskog mosta postiže se pomoću politermidnih (PT) izolatora koji omogućuju površinsku obradu prije ugradnje u profil, ili poliamidnih (PA) koji omogućuju površinsku obradu nakon ugradnje u profil.</t>
  </si>
  <si>
    <t>Koeficijent prolaza topline profila Uf (samo profil, bez stakla) se računa, a prosječna vrijednost uzevši u obzir sve kombinacije krila i dovratnika kreće se u granicama oko Uf= 2.4 W/m2K. Brtvljenje između krila i štoka vrata je izvedeno pomoću dviju EPDM brtvi- vanjske brtve i unutarnje brtve krila i u donjem dijelu sa četkicom. Predviđa se postava tipskog al praga u ravnini s kotom gotovog poda unutar objekta. Staklo je u krilo/štok učvršćeno pomoću unutarnje letvice s držačem, te zabrtvljeno EPDM brtvama s nastavcima, s obje strane. Sistem je kompatibilan i omogućuje ugradnju u fasadne sisteme. Okov je sistemski, vidljivi i skriveni; s ugradnjom sistemskog antipanik i evakuacijskog okova prema normama.</t>
  </si>
  <si>
    <t>PROZORSKE STIJENE</t>
  </si>
  <si>
    <t>Izrađuju se iz sistem profila s prekinutim toplinskim mostom, osnovne ugradbene dubine do 65 mm, minimalne vidljive širine dovratnika 51 mm. Prekid toplinskog mosta postiže se pomoću politermidnih (PT) izolatora koji omogućuju površinsku obradu prije ugradnje u profil, ili poliamidnih (PA) koje omogućuju površinsku obradu tek nakon ugradnje u profil. Lijevi i desni izolator u krilu su različite duljine, čime je unutar profila formirana dodatna komora sa zrakom, što znači dodatni stupanj izolativnosti.</t>
  </si>
  <si>
    <t>Brtvljenje između krila i štoka prozora je izvedeno pomoću dviju EPDM brtvi- trokomorne srednje brtve i unutarnje brtve krila. Staklo je u krilo/štok učvršćeno pomoću unutarnje letvice s držačem, te zabrtvljeno EPDM brtvama s obje strane. Dosjedni dio izolatora krila na koji naliježe srednja brtva je, kao i drugi izolator krila, šupalj. U vertikalnom presjeku težina stakla se prenosi na profil preko PVC držača koji ujedno ima funkciju izolatora. Sistemska rješenja (vertikale) omogućuju pravokutne te kutne spojeve 80º-170º u horizontalnom presjeku.</t>
  </si>
  <si>
    <t>Povećanje toplinske izolativnosti profila (Uf) postignuto je korištenjem trokomorne srednje brtve i višekomornih izolatora profila krila.Sistem je kompatibilan i omogućuje ugradnju u fasadne sisteme strukturalne fasade. Također je moguća i atestirana ugradnja u sisteme za odimljavanje i odvod topline (RWA sistemi). Način i smjer otvaranja RWA prozora je prilagođen shemi, a predviđen je elektromotorni pogon (linearni i/ili lančani), povezan sa sustavom vatrodojave. Okov je sistemski, skriveni, s 50% brža ugradnja u odnosu na standardni tip okova. Također moguća ugradnja elektromotornog okova. Tip površinske obrade su eloksiranje i plastifikacija.</t>
  </si>
  <si>
    <t>SUHOMONTAŽNI RADOVI</t>
  </si>
  <si>
    <t>Svi materijali za pregradne zidove, obloge, spuštene stropove i ostale elemente moraju biti u skladu za važećim zakonima i normama, moraju odgovarati važećim standardima, te moraju posjedovati ateste, a moraju se izvoditi prema uputama proizvođača elemenata od kojih se radovi izvode.</t>
  </si>
  <si>
    <t>Kod izvedbe zidova, obloga i spuštenih stropova od gipskartonskih ploča potrebno se pridržavati svih uputa proizvođača, naročito kod uskladištenja ploča i uvjeta temperature i vlažnosti zraka prostora u kojima će se izvoditi radovi (temperatura se smije kretati od 11 do 35º i relativna vlažnost zraka do 70 %). Ploče treba zaštiti od kondenzne vlage. Ploče trebaju prije izvedbe biti na mjestu ugradnje najmanje 24 sata, da bi se prilagodile mikroklimatskim uvjetima prostora.</t>
  </si>
  <si>
    <t>Ugradnja GK ploča u slučaju relativne vlage zraka koja traje duže vrijeme i koja je viša od 75-85 % u objektu nije dozvoljena. Nakon montaže je potrebno gipsano- kartonske sustave zaštititi od djelovanja dugotrajne vlage. U objektu se treba i nakon završetka montažnih radova pobrinuti za dovoljno prozračivanje. Radovi obrade spojeva se smiju izvoditi tek nakon što se više ne mogu očekivati promjene dužina GK ploča, koje bi mogle biti posljedica promjena vlage ili temperature. Prilikom obrade spojeva ili obrade površine temperatura prostora ne smije biti niža od 10 ºC.</t>
  </si>
  <si>
    <t>Montirane zidne ili stropne ploče treba po montaži očistiti od eventualnih nečistoća suhim postupkom. Eventualna manja oštećenja može se otkloniti kitanjem, a kod većih je potrebno zamijeniti ploču.</t>
  </si>
  <si>
    <t>S polaganjem se može započeti tek nakon što su završeni svi radovi koji im prethode, te su prostori dovoljno suhi, nakon ugradnje prozora i montaže svih instalacija. Zimi se za montažu mora grijati prostor, a ljeti treba osigurati prozračivanje.</t>
  </si>
  <si>
    <t>Za učvršćenje tereta za GK konstrukciju treba primijeniti specijalna pričvrsna sredstva te se pridržavati uputa o maksimalnom opterećenju. Također je potrebno pripremiti ojačanja u GK zidovima na odgovarajućim pozicijama na koje se montira oprema. U slučaju da nije na nacrtima označena pozicija ojačanja, Izvođač je dužan zatražiti prije zatvaranja zidova pozicije ojačanja od projektanta i potvrdu nadzornog inženjera za zatvaranje zidova.</t>
  </si>
  <si>
    <t>Prilikom izvedbe svih završno montažerskih radova izvođač je dužan primijeniti sve komponente istog proizvođača odabranog sistema.Za mokre prostore obavezno koristiti impregnirane gipskartonske ploče.Za osiguranje zadovoljavajućeg stupnja protupožarnosti i zvučne zaštite potrebno je koristiti sve sistemske komponente prema rješenjima proizvođača te sve ugraditi prema uputama proizvođača te zapuniti sve spojeve između ploča. Ako nije drugačije navedeno visina ovješenja kod spuštenih stropova ukalkulirana je u jediničnoj cijeni.</t>
  </si>
  <si>
    <t>MONTAŽNI ZIDOVI I ZIDNE OBLOGE</t>
  </si>
  <si>
    <t>Montažni zidovi i zidne obloge sastoje se od pocinčane čelične potkonstrukcije (jednostruke ili dvostruke) te obloge od GK ploča (jednostruke ili dvostruke; jednostrane u slučaju zidnih obloga, a dvostrane u slučaju zidova). Potkonstrukcija se pričvršćuje za okolne građevinske elemente, a u zidnom međuprostoru mogu se provoditi instalacije.</t>
  </si>
  <si>
    <t>Potkonstrukcija iz pocinčanih čeličnih profila sa otvorima za vodovodne ili električne instalacije mora biti čvrsto postavljena. Svi učvrsni elementi kao što su vijci i čavli pocinčani su ili fosforizirani. Lim za profile debljine je od min. 0,6 mm.</t>
  </si>
  <si>
    <t>Sve priključne površine na zidovima, na stropu ili podu izvode se s brtvenom trakom ili brtvenim kitom (na profile).</t>
  </si>
  <si>
    <t>Izolacijski sloj se postavlja po čitavoj površini i osigurava se od micanja. Ako nije drugačije navedeno mogu se koristiti izolacijske ploče.</t>
  </si>
  <si>
    <t xml:space="preserve">Odbitak otvora:Izrada slijepog otvora za dovratnik ili druge prodore površine do 2,5 m² svijetlog otvora posebno se ne zaračunava. </t>
  </si>
  <si>
    <t>SPUŠTENI STROPOVI</t>
  </si>
  <si>
    <t>Izvođač je dužan izraditi shemu polaganja spuštenog stropa sa ucrtanom potkonstrucijom, rasterima, pločama. Shema polaganja mora uključivati sve instalacije koje se ugrađuju u strop (rasvjeta, ventilacija i sl.) te način njihovog uklapanja u raster potkonstrukcije spuštenog stropa i izvedbu potrebnih ojačanja. Izvođač je dužan osigurati transport i ugradnju elemenata bez oštećenja.</t>
  </si>
  <si>
    <t>Spušteni stropovi od gipskartonskih ploča sastoje se od metalne podkonstrukcije, nosivih i montažnih profila, potrebnih ojačanja i gipskartonskih ploča.</t>
  </si>
  <si>
    <t>Spušteni stropovi se učvršćuju neposredno direktnim ovjesom, pomoću ovjesa sa žicom ili krutim direktnim ovjesom za nosivi strop. GK ploče se učvršćuju posebnim vijcima za čeličnu potkonstrukciju koja se sastoji od nosivih i montažnih profila (u jednoj ili dvije razine). Ploče se postavljaju okomito na smjer montažnih profila.</t>
  </si>
  <si>
    <t>Nosiva i montažna podkonstrukcija montiraju se po rasteru određenom od proizvođača spuštenog stropa. Spoj sa zidom izvodi se UD profilima. Učvršćenje izvesti pogodnim sredstvima ovisno o materijalu zida.</t>
  </si>
  <si>
    <t>Strop mora biti potpuno ravan i ne smiju se vidjeti spojevi ploča. Spoj sa zidom ili s vertikalnim plohama stropa mora biti zapunjen masom za reške.</t>
  </si>
  <si>
    <t>DILATACIJE</t>
  </si>
  <si>
    <t>Dilatacije objekta prenijeti na konstrukciju spuštenog stropa. Kod duljina većih od 10 m ili kod naglih smanjenja presjeka stropnih površina potrebno je izraditi dilatacijski spoj. Učvršćenje i ovješenje spuštenog stropa izvesti prema detaljima sukladno tehničkim listovima proizvođača spuštenog stropa. Kod zahtijeva vatrozaštite obvezno upotrijebiti protupožarne ploče i obratiti pozornost na razmak ovjesa i profila u potkonstrukciji.</t>
  </si>
  <si>
    <t>OBRADA SPOJEVA</t>
  </si>
  <si>
    <t>Projektom zahtijevana obrada spojeva i površina:K2 - standardna kvaliteta površine K 3 - površina koja premašuje standardne zahtjevePredstavlja uobičajenu vrstu obrade površine koja je pogodna za završne premaze i tapete. Ostvaruje se osnovnom obradom spojeva ploča i naknadnim dodatnim zaglađivanjem područja spoja kako bi se izradio kvalitetan prijelaz prema ravnini ploče. Kvaliteta K2 je uračunata u jediničnu cijenu svih suhomontažnih radova. Za pozicije za koje se očekuje obrada K3 - isto je navedeno u stavci.</t>
  </si>
  <si>
    <t>Kod višeslojnih obloga zida pojedine ploče treba postaviti uz međusobni pomak te svaki sloj ploča pritisnuti za potkonstrukciju i zasebno pričvrstiti vijcima. Potrebno je zapuniti spojeve ploča svih slojeva obloge kako bi se osigurala zvučna zaštita. Kod dvostrukog oblaganja stropa potrebno je obraditi i spojeve prvog sloja ploča.Spojeve zapuniti primjerenim materijalom sukladno zahtjevima proizvođača i zagladiti lopaticom. Rezani rubovi ploča obrađuju se papirnatom, bandažnom trakom. Glave vijaka treba pregletati. Površine se izrađuju do stanja koje je pogodno za bojanje ili tapeciranje, bez temeljnog premaza. Radovi za prilagodbu na instalacijske i ugradbene dijelove, koji su ugrađeni prije oblaganja, posebno se ne obračunavaju. Prekid radova za instalacijske radove nakon polaganja s jedne strane uključeni su u osnovnu cijenu.</t>
  </si>
  <si>
    <t>Fugiranje spojeva između ploča i sredstava za pričvršćivanje izvodi se posebnim elastičnim kitovima u skladu s standardom, odnosno smjernicama proizvođača. Za nastale nekontrolirane raspukline unutar gips kartonskih sistema odgovoran je izvođač bandaža, a za neravnu površinu (vidljiv spoj gips kartonskih ploča) izvođač soboslikarskih radova. Međusobno se bandažiraju samo istovrsni materijali. Bandažiranje između raznovrsnih materijala nije dopušteno. Spojevi dvaju raznovrsnih materijala (npr. beton ili žbuka-GK ploča) izvode se tzv. kontroliranom fugom.</t>
  </si>
  <si>
    <t>Kod spojeva protupožarnih zidova s okolnim građevnim dijelovima (strop, pod i zidovi) potrebno je osigurati otpornost na požar nosivih i potpornih dijelova iste razine kao i pregradni zid, protupožarnim brtvljenjem što je uključeno u jediničnu cijenu.</t>
  </si>
  <si>
    <t>PODOPOLAGAČKI RADOVI</t>
  </si>
  <si>
    <t>Izvođač radova dužan je prije početka radova kontrolirati vlažnost podloge za postavu svih podnih obloga i iste postavljati na podlogu odgovarajuće vlažnosti za pojedini materijal podne obloge.</t>
  </si>
  <si>
    <t>Izvođač treba prije polaganja ispitati horizontalnost i ispravnost izvedene podloge. Ukoliko je podloga neispravna ima se izvesti nova, odnosno sanirati postojeća, sve u dogovoru sa nadzornim inženjerom.</t>
  </si>
  <si>
    <t>Priprema podloge kod svih podopolagačkih radova:Podlogu pripremiti kroz odgovarajuće mjere kao npr. kroz sačmarenje ili brušenje dijamantnim alatima, rezanja diletacija i pukotina (dodatno otvoriti i poprečno zasjeći svakih 20 – 30 cm te ubaciti valovite spojnice koje se zatim se saniraju/zatvaraju punilima sukladnim završnom sloju), zatim impregnacija, na svim površinama prema zahtjevima tih površina (prostorije veće od 25m2, dugački hodnici, sudari dviju prostorija, karakteristični detalji) kako bi podna obloga bila izvedena kvalitetno, trajno i bez pojave pukotina. Izvedbu nivelirajućeg sloja u slučaju odstupanja u ravnosti izvan tolerancija potrebno je izvesti uz odobrenje nadzornog inženjera. Priprema podloge je uključena u jedinične cijene.</t>
  </si>
  <si>
    <t>Materijal za izradu obloga poda mora biti kvalitetan i odgovarati projektiranim svojstvima, tj. mora zadovoljavati uvjete požarnih otpornosti, imati visoku otpornost na mehanička oštećenja, mora biti jednostavan za održavanje, antistatičan, mora upijati zvuk i imati dobar koeficijent provodljivosti topline te biti protuklizan.Materijal za izvedbu sokla mora biti isti kao i materijal za izvedbu podne površine, osim ako troškovničkom stavkom nije definirano drugačije.Sav materijal potreban za izvođenje radova na jednom objektu mora biti iz iste serije proizvodnje kako se ne bi dogodila odstupanja u dimenzijama, nijansi boje ili ostalim svojstvima</t>
  </si>
  <si>
    <t>Svaki proizvod koji služi za oblaganje podova mora imati izjavu o svojstvima za navedene karakteristike.</t>
  </si>
  <si>
    <t>Ljepila moraju biti takva da se njima postiže čvrsta i trajna veza. Ne smiju štetno utjecati na podlogu, oblogu ni zdravlje ljudi koji s njima rade. Izvođač je dužan za ljepilo priložiti izjavu o svojstvima nadzornom inženjeru kojom se potvrđuje da je ljepilo pogodno i isprobano za određenu vrstu obloge.</t>
  </si>
  <si>
    <t>Masa za izravnavanje neravnina podloge ili za dobivanje neutralnog međusloja, u slučaju da se ljepilo ne podnosi sa podlogom, mora se čvrsto i trajno vezati za podlogu i mora biti prionjiva za ljepila. Masa ne smije štetno utjecati na podlogu, ljepilo i podnu oblogu.</t>
  </si>
  <si>
    <t>Podloga treba postići svoju izjednačujuću vlažnost i za vrijeme korištenja mora biti zaštićena od utjecaja vlage.</t>
  </si>
  <si>
    <t>Prije izrade i narudžbe materijala za sve ispod navedene podne obloge projektantu se na ovjeru dostavljaju uzorci boja svih podova na potvrdu.</t>
  </si>
  <si>
    <t>SOBOSLIKARSKI I LIČILAČKI RADOVI</t>
  </si>
  <si>
    <t>Izvođač je dužan izvesti uzorak prije izvođenja radova, od materijala od kojega će se radovi izvoditi, i tek po dobivanju suglasnosti od strane projektanta na predočeni uzorak, izvođač može pristupiti bojanju i ličenju. Rad mora biti kvalitetno izveden. Na obojenim površinama ne smije biti mrlja, sjaj mora biti jednoličan i čist, a boja stalan, te se ne smije ljuštiti ni napuhivati.</t>
  </si>
  <si>
    <t>Materijal za izvedbu soboslikarskih radova treba biti kvalitetan. Na oličenim površinama ne smiju se poznati tragovi četke ili valjka, ne smije biti mrlja, a ton boje treba biti ujednačen. Ukoliko na zidovima i ostalim površinama koje se boje ima nekih značajnih pogrešaka, koje bi kvarile kvalitetu nakon izvršenog soboslikarskog rada, dužan je soboslikar upozoriti na te pogreške rukovoditelja građevinskih radova i nadzornog inženjera , da se ovo odstrani prije bojenja.</t>
  </si>
  <si>
    <t>Podloga mora biti suha, čvrsta i čista (bez masnih mrlja i druge prljavštine, bez slabo vezanih dijelova, praha te drugih nečistoća) nosiva, suha, nesmrznuta, te prije prvog bojanja impregnirana impregnacijom. Nanosi se četkom, valjkom ili prskanjem u dva ili tri sloja, ovisno o boji i pokrivanju. Prije dodavanja vode boju treba dobro promiješati. Po prekidu rada ambalažu s bojom dobro zatvoriti, a nakon ličenja pribor oprati vodom.</t>
  </si>
  <si>
    <t>U cijenu svake stavke ulaze sve predradnje i pripremni radovi. Svi vidljivi spojevi zidova i stropova iz različitih materijala obrađeni akrilnim kitom prije završnog bojanja.</t>
  </si>
  <si>
    <t>'Izvođač radova je dužan izvršiti predradnje, pomoćne radnje te dobaviti i upotrijebiti pomoćne materijale i opremu kako bi se osigurala projektirana funkcionalnost i estetika građevine:</t>
  </si>
  <si>
    <t>- pomične radne skele za rad na visini do 5,0m - izradu uzorka veličine 1,0x1,0m za sve vrste obrada i prezentaciju projektantu- pripremu podloge prema uputama proizvođača premaza - sva potrebna brtvljenja akrilnim kitom - zaštitu izvedenih otvora, obloga</t>
  </si>
  <si>
    <t>Obračun, ako drugačije nije navedeno u stavci:- zidovi se obračunavaju po površini izraženoj u m² na način:- otvori manji od 3 m² se ne odbijaju i špalete se ne obračunavaju dodatno- otvori veći od 3 -7m² odbija se višak preko 3 m²- otvori veći od 7m² se kompletno odbijaju- stropovi se obračunavaju po površini izraženoj u m² - zasebno gipskartonske i žbukane površine</t>
  </si>
  <si>
    <t>Izvođač radova je dužan izvršiti popravke eventualnih oštećenja na obrađenim površinama nakon završetka svih radova.</t>
  </si>
  <si>
    <t>STOLARSKI RADOVI</t>
  </si>
  <si>
    <t>Prilikom izvedbe stolarskih radova opisanih ovim troškovnikom, Izvođač radova mora pridržavati se svih uvjeta i opisa iz troškovnika, kao i važećih propisa</t>
  </si>
  <si>
    <t>Sav upotrijebljeni materijal mora odgovarati svim postojećim standardima i propisima. Izvođač je dužan izvesti solidan i ispravan rad na temelju shema i troškova, te pregleda postojećih elemenata na građevini.</t>
  </si>
  <si>
    <t>Prije početka izvedbe stolarskih elemenata sve potrebne radioničke nacrte izrađuje Izvođač stolarskih radova te s predloženim okovom dostavlja ih na usuglašavanje projektantu i nadzornom inženjeru. Okov mora biti prvoklasan i osigurati besprijekorno funkcioniranje pojedinog elementa, bez obzira da li je u pojedinim stavkama shema posebno sve iskazano.</t>
  </si>
  <si>
    <t>Isporučitelj je obvezan prije isporuke robe izvršiti izmjeru na licu mjesta, pregledati prostorije. Sav rad i materijal vezan uz nabavu, isporuku, montažu i razmještaj uključeni su u ugovorenu cijenu.</t>
  </si>
  <si>
    <t>Sva oprema kod dostave i prilikom ugradnje mora biti zaštićena, kako tijekom i nakon ugradbe ne bi došlo do njenog oštećenja.</t>
  </si>
  <si>
    <t>NAPOMENA: VRIJEDI ZA SVE STOLARSKE STAVKE Prije izvedbe sve mjere kontrolirati u naravi na licu mjesta. Svi detalji potrebni za radionički nacrt dogovaraju se s glavnim projektantom i stručnim nadzorom a ugradnja slijedi nakon što glavni projektant odobri radioničke nacrte i uzorke materijala.</t>
  </si>
  <si>
    <t>JEDINIČNA CIJENA UKLJUČUJE:- uzimanje mjera na gradilištu- tehnološku razradu svih detalja- izradu radioničkih nacrta- sav spojni materijal- ostakljenje- sav okov- zaštitne premaze- postavu i skidanje radne skele- sve posredne i neposredne troškove za rad, materijal, alat i građevinske strojeve- sve transporte- čišćenje tokom rada s odvozom i zbrinjavanjem otpada- završno čišćenje prije primopredaje radova- nadoknadu eventualne štete nastale iz nepažnje na svojim ili tuđim radovima</t>
  </si>
  <si>
    <t>OPĆI PROJEKTNI UVJETI</t>
  </si>
  <si>
    <t>Sve radove potrebno je izvesti u potpunosti prema projektu, troškovniku, svim važećim tehničkim propisima, normama, uputama proizvođača opreme i pravilima struke. Dinamika izvođenja radova mora se prilagoditi roku za završetak radova.</t>
  </si>
  <si>
    <t>U jediničnim cijenama svih stavki troškovnika, prilikom izrade ponude moraju biti obuhvaćeni ukupni troškovi materijala, opreme i rada za potpuno dovršenje cjelokupnog posla uključujući: nabavu i transport na gradilište, spajanje i montažu opreme prema priloženoj tehničkoj dokumentaciji s ugradnjom kvalitetnog elektroinstalacijskog materijala pomoću kvalificirane i stručne radne snage u skladu s važećim tehničkim propisima i pravilima struke, izradu prateće radioničke dokumentacije, građevinsku pripomoć u vidu izrade i zatvaranja šliceva za polaganje kabela, izrade niša s ugradnjom i obzidavanjem razvodnih ploča i svih ostalih građevinskih radova koji se odnose na elektroinstalaterske radove, izuzev ako je to izričito stavkom troškovnika traženo i nuđeno, puštanje sustava u rad, kao i ostali radovi koji nisu posebno iskazani specifikacijama, a potrebni su za potpunu i urednu izvedbu projektiranih instalacija, njihovu funkcionalnost, pogonsku gotovost i primopredaju korisniku (uputstva za rukovanje, izrada natpisnih pločica, pribavljanje potrebne dokumentacije za tehnički pregled i sl.), prateća čišćenja prostora tijekom izvođenja radova, svi potrebni prijenosi, utovari i istovari, uskladištenje i čuvanje.</t>
  </si>
  <si>
    <t>Svi radovi moraju se izvoditi sa stručno osposobljenom radnom snagom za svaku vrstu radova.</t>
  </si>
  <si>
    <t>U slučaju da izvođač radova izvede pojedine radove čiji kvalitet ne zadovoljava kvalitet predviđen projektom, dužan je o svom trošku iste radove ukloniti i ponovno izvesti onako kako je predviđeno projektom.</t>
  </si>
  <si>
    <t>Svu štetu koju Izvođač nanese nemarom okolnim prostorima, zgradama, predmetima, infrastrukturi i okolišu, dužan je popraviti i dovesti u prvobitno stanje i to o svom trošku. Izvođač je odgovoran za izvedene radove do primopredaje radova i u slučaju bilo kakve štete ili kvara dužan je o svom trošku to otkloniti.</t>
  </si>
  <si>
    <t>Izvođači su dužni prije podnošenja ponude temeljito pregledati projektnu dokumentaciju i procijeniti sve činjenice koje utječu na cijenu, kvalitetu i rok završetka radova, budući se naknadni prigovori i zahtjevi za povećanje cijene radi nepoznavanja ili nedovoljnog poznavanja građevine i projektne dokumentacije neće razmatrati.</t>
  </si>
  <si>
    <t>Prije početka radova izvođač radova dužan je u skladu s važećim propisima označiti i osigurati gradilište.</t>
  </si>
  <si>
    <t>Sve stavke troškovnika moraju su količinski kontrolirati prije narudžbe.</t>
  </si>
  <si>
    <t>ELEKTROINSTALACIJA</t>
  </si>
  <si>
    <t>Kod podžbuknog polaganja kabela stavkama je obuhvaćeno dubljenje žlijeba i otvora za razvodne kutije u zidu, zatvaranje otvora, proboj zidova i ostala građevinska pripomoć.</t>
  </si>
  <si>
    <t>Kod izvođenja el.instalacije u montažnim pregradnim zidovima i stropovima (gips, drvo,metal) instalaciju izvoditi obavezno u samogasivim savitljivim PVC instalacijskim cijevima, a koristiti posebne montažne i razvodne kutije za montažu u pregrade.</t>
  </si>
  <si>
    <t>RAZVODNE PLOČE - RAZDJELNICI</t>
  </si>
  <si>
    <t>Svim stavkama razvodnih ploča - razdjelnika obuhvaćena je izrada izvedbenih shema razdjelnika, dimenzionih shema i mjernih skica s rasporedom opreme u razdjelniku i na vratima, montaža razdjelnika na mjesto ugradnje, spajanje svih kabela na stezaljke u razdjelniku, označavanje svih kabela trajno čitljivim natpisnim pločicama, uvodnice za ulaz kabela, stezaljke, sabirnice, oznake, natpisne pločice, unutarnje ožičenje razdjelnika, označavanje svih elemenata prema jednopolnoj shemi izvedenog stanja, izrada i postavljanje u razdjelnik jednopolne sheme izvedenog stanja, izjava o sukladnosti i ispitni protokol u skladu s propisima, oznaka sukladnosti, oznaka sustava zaštite</t>
  </si>
  <si>
    <t>INSTALACIJSKI MATERIJAL</t>
  </si>
  <si>
    <t>Instalacijski materijal mora biti modularnog tipa. Tip instalacijskog materijala i boju ukrasnih okvira mora prije narudžbe definirati i potvrditi arhitekt ili investitor.</t>
  </si>
  <si>
    <t>Obveza izvođača je izrada radioničke dokumentacije sa smještajem elemenata u instalacijske kutije.</t>
  </si>
  <si>
    <t>U stavkama predviđenim za instalacijski materijal predviđene su instalacijske i razvodne kutije za zid i gips pregradne zidove, oznake žila, vodova i kabela, te ostali nespecifirani sitni instalacijski materijal.</t>
  </si>
  <si>
    <t>Pribor mora biti istog tipa za sve vrste instalacija.</t>
  </si>
  <si>
    <t>U istu kutiju ne smiju se postavljati elementi instalacija jake i slabe struje.</t>
  </si>
  <si>
    <t>ELEKTROINSTALACIJA UZ STROJARSKE INSTALACIJE</t>
  </si>
  <si>
    <t>NAPOMENA : Izvedbu elektroinstalacije obvezno uskladiti sa izvođenjem radova strojarskih instalacija.</t>
  </si>
  <si>
    <t>KABLIRANJE ZA SUSTAVE TEHNIČKE ZAŠTITE</t>
  </si>
  <si>
    <t>NAPOMENA : Izvedbu elektroinstalacije obvezno uskladiti sa izvedbom sustava tehničke zaštite, a radi usklađivanja s odabranom opremom čiji odabir direktno ili indirektno utječe na izvedbu elektroinstalacije.</t>
  </si>
  <si>
    <t>Kabeli položeni na nosačima kabela i u PVC instalacijskim cijevima unutar spuštenog stropa i u PVC instalacijskim cijevima unutar gips kartonskih pregradnih zidova. U cijenu kabela uključene sve potrebne PVC instalacijske cijevi.</t>
  </si>
  <si>
    <t>SUSTAV ZA DOJAVU POŽARA</t>
  </si>
  <si>
    <t>'U jediničnim cijenama svih stavki troškovnika, prilikom izrade ponude moraju biti obuhvaćeni ukupni troškovi materijala, opreme i rada za potpuno dovršenje cjelokupnog posla uključujući: nabavu i transport na gradilište, spajanje i montažu opreme prema priloženoj tehničkoj dokumentaciji s ugradnjom kvalitetnog elektroinstalacijskog materijala pomoću kvalificirane i stručne radne snage u skladu s važećim tehničkim propisima i pravilima struke, izradu prateće radioničke dokumentacije, građevinsku pripomoć u vidu izrade i zatvaranja šliceva za polaganje kabela, izrade niša s ugradnjom i obzidavanjem razvodnih ploča i svih ostalih građevinskih radova koji se odnose na elektroinstalaterske radove, izuzev ako je to izričito stavkom troškovnika traženo i nuđeno, puštanje sustava u rad, kao i ostali radovi koji nisu posebno iskazani specifikacijama, a potrebni su za potpunu i urednu izvedbu projektiranih instalacija, njihovu funkcionalnost, pogonsku gotovost i primopredaju korisniku (uputstva za rukovanje, izrada natpisnih pločica, pribavljanje potrebne dokumentacije za tehnički pregled i sl.), prateća čišćenja prostora tijekom izvođenja radova, svi potrebni prijenosi, utovari i istovari, uskladištenje i čuvanje.</t>
  </si>
  <si>
    <t>Svu štetu koju izvođač nanese nemarom okolnim prostorima, zgradama, predmetima, infrastrukturi i okolišu, dužan je popraviti i dovesti u prvobitno stanje i to o svom trošku. Izvođač je odgovoran za izvedene radove do primopredaje radova i u slučaju bilo kakve štete ili kvara dužan je o svom trošku to otkloniti.</t>
  </si>
  <si>
    <t>RADOVI STROJARSKIH INSTALACIJA GRIJANJA, HLAĐENJA I VENTILACIJE</t>
  </si>
  <si>
    <t>OPĆE NAPOMENE</t>
  </si>
  <si>
    <t>U jediničnim cijenama svih navedenih stavki specifikacija, prilikom izrade ponude (nuđenje izvedbe instalacija) moraju biti sadržani i obuhvaćeni ukupni troškovi opreme i uređaja, ukupni troškovi materijala i rada za potpuno dovršenje cjelokupnog posla uključujući:</t>
  </si>
  <si>
    <t>‒ izradu potrebne prateće radioničke dokumentacije,‒ prateća ispitivanja (tlačne, funkcionalne probe i sl.) s izradom pismenog izvješća, ‒ puštanje u probni pogon,‒ podešavanje radnih parametara,‒ puštanje u funkcijski-trajni rad, ‒ izradu primopredajne dokumentacije,‒ izradu projekta izvedenog stanja,</t>
  </si>
  <si>
    <t>kao i ostale radove koji nisu posebno iskazani specifikacijama, a potrebni su za potpunu i urednu izvedbu projektiranih instalacija, njihovu funkcionalnost, pogonsku gotovost i primopredaju korisniku kao npr. uputstva za rukovanje i održavanje, izradu natpisnih pločica i oznaka, pribavljanje potrebne dokumentacije za uporabnu dozvolu i sl.</t>
  </si>
  <si>
    <t>Izvođači su obvezni prije podnošenja ponude temeljito pregledati projektnu dokumentaciju, te procjeniti relevantne činjenice koje utječu na cijenu, kvalitetu i rok završetka radova.</t>
  </si>
  <si>
    <t>Prateća čišćenja prostora tijekom izvedbe radova, kao i obuka osoblja korisnika u rukovanju instalacijom do konačne - službene primopredaje investitoru odnosno krajnjem korisniku, moraju biti uključena u ponudbenu cijenu.</t>
  </si>
  <si>
    <t>U troškovima opreme i uređaja, podrazumijeva se njihova nabavna cijena, transpotrni troškovi, svi potrebni prijenosi, utovari i istovari, uskladištenje i čuvanje, sve fco. montirano, prema projektnoj dokumentaciji, odnosno u skladu s predmetnim općim napomenama.</t>
  </si>
  <si>
    <t>U troškovima materijala, podrazumijeva se nabavna cijena kako primarnog, tako i kompletnog pomoćnog spojnog - potrošnog materijala, uključivo sa svim potrebnim prijenosima, utovarima i istovarima, uskladištenjem i čuvanjem.</t>
  </si>
  <si>
    <t>Za sve izvedene radove, ugrađene materijale i opremu, potrebno je u skladu s propisima pribaviti dokaze o kakvoći (atestna dokumentacija i sl.), koji se bez posebne naknade daju na uvid nadzornom inženjeru, a prilikom primopredaje građevine uručuju Naručitelju, odnosno krajnjem korisniku.</t>
  </si>
  <si>
    <t>U ponudbenim cijenama mora biti obuhvaćen sav rad, uporaba lakih pokretnih skela, sva potrebna podupiranja, sav unutrašnji transport te potrebna zaštita izvedenih radova.</t>
  </si>
  <si>
    <t>Jedinična cijena svake stavke uključuje radnu snagu potrebnu za izvedbu, organizaciju na gradilištu, režije i sve ostalo potrebno za izvedbu funkcionalne stavke.</t>
  </si>
  <si>
    <t>Za eventualne štete uzrokovane neodgovornim ili nestručnim radom odgovara izvođač radova, te ih je obvezan nadoknaditi investitoru.</t>
  </si>
  <si>
    <t>KVALITETA UGRAĐENE OPREME I RADOVA</t>
  </si>
  <si>
    <t>Sva protupožarna oprema treba posjedovati uvjerenja o ispravnosti i podobnosti izdana od ovlaštene osobe.</t>
  </si>
  <si>
    <t>Pored materijala i sam rad mora biti kvalitetno izveden, a sve što bi se u toku rada i poslije pokazalo nekvalitetno izvođač je dužan u svom trošku ispraviti.</t>
  </si>
  <si>
    <t>Cijela instalacija mora biti izvedena potpuno nepropusno o čemu izvođač jamči s odgovarajućim zapisnicima o izvršenoj tlačnoj probi.</t>
  </si>
  <si>
    <t>Cijela instalacija mora biti ispravna o čemu izvođač jamči s odgovarajućim zapisnicima o izvršenom ispiranju cjevovoda.</t>
  </si>
  <si>
    <t>TEHNOLOŠKI UVJETI IZRADE INSTALACIJE</t>
  </si>
  <si>
    <t>Prije ugradnje,cijevi je potrebno očistiti iznutra.Također nakon ugradnje cjevovoda, a prije montaže mlaznica cjevovod treba temeljito isprati.</t>
  </si>
  <si>
    <t>Prije nego se priđe polaganju cijevi mora se izvršiti točno razmjeravanje  iobilježavanje na zidu i stropovima.</t>
  </si>
  <si>
    <t>Prije ugradnje mlaznica paziti na minimalno zahtijevane udaljenosti mlaznica od stropa.Raspored mlaznica izvesti u skladu sa projektom i propisima,pokojima je instalacija projektirana.</t>
  </si>
  <si>
    <t xml:space="preserve">Kod nastavljanja betoniranja po visini, prilikom postavljanja oplate za tu konstrukciju treba izvesti zaštitu površina betona već gotovih konstrukcija od procjeđivanja cementnog mlijeka. Neposredno prije početka ugrađivanja betona oplata se mora očistiti. Oplate moraju biti tako izvedene da se mogu skidati lako i bez potreba i oštećenja konstrukcija, sa svim njenim elementima, kao i slaganje i sortiranje građe na određenim mjestima. </t>
  </si>
  <si>
    <t>Sav demontirani materijal kojeg korisnik prostora odluči zadržati pažljivo deponirati na gradilištu, a materijal koji se ne zadržava zbrinuti na pripadajučoj javnoj deponiji.</t>
  </si>
  <si>
    <t>NAPOMENA: Ove stavke troškovnika su sastavni dio općih uvjeta</t>
  </si>
  <si>
    <t xml:space="preserve">Nabava, dobava i ugradnja svog potrebnog materijala, kao i izrada čelične nosive konstrukcije prema Glavnom projektu konstrukcije. U cijenu stavke uračunati sva spojna sredstva, podne ploče, papuče, zavare, vijke te ostali potrebani materijal, alat i rad, do izrade konstrukcije do potpune gotovosti. Izvođač je dužan izraditi radioničke nacrte te za iste zatražiti odobrenje i ovjeru nadzornog inženjera prije početka izvođenja bravarskih radova. </t>
  </si>
  <si>
    <r>
      <t>Nabava, dobava i postavljanje SUSTAVA KROVNIH PANELA na krovnu čeličnu konstrukciju. Debljina panela 50 mm, ispuna tvrdom poli-uretanskom pjenom (PUR),  koeficijent prolaskatopline min. U&lt;0,35 W/m2K. Pa</t>
    </r>
    <r>
      <rPr>
        <sz val="10"/>
        <rFont val="Arial"/>
        <family val="2"/>
        <charset val="238"/>
      </rPr>
      <t>neli imitacija crijepa. RAL boja prirodni crijep. Paneli moraju biti nezapaljivi, odnosno minimalne klase gorivosti  A2. Priložiti certifikat vatrootpornosti 30 minuta, certifikat higijenske ispravnosti te certifikat svih tehničkih karakteristika panela.</t>
    </r>
    <r>
      <rPr>
        <sz val="10"/>
        <color rgb="FFFF0000"/>
        <rFont val="Arial"/>
        <family val="2"/>
        <charset val="238"/>
      </rPr>
      <t xml:space="preserve">
</t>
    </r>
  </si>
  <si>
    <t>Nabava, doprema i izrada hidroizolacije podova terase uključujući i sokl 20 cm u slojevima 1+1. Slojevi se sastoje od nanošenje temeljnog polimer-bitumenskog premaza i bitumenskih traka. Varenje dvije plastomerne bitumenske hidroizolacijske trake visoke kvalitete s preklopima od 10,0 cm. U stavku uračunat sav potreban materijal i rad. Preklopi se ne obračunavaju posebno.</t>
  </si>
  <si>
    <t xml:space="preserve">Izrada obloge zida od gipskartonske ploče na pocinčanu podkonstrukciju i priprema do gletanja i ličenja, bez toplinske izolacije, do potpune gotovosti. U prostorima wc, kupaonice i sl., koristiti gipskarton otporan na vlagu. Zidovi se postavljaju sa duplim gipskartonskim pločama. U stavku uračunata i potkonstrukcija za montažu radijatora i klima uređaja na zid. U cijenu uračunat sav rad i materijal. </t>
  </si>
  <si>
    <r>
      <t>Izrada, dobava i montaža do potpune gotovosti ulaznih PVC u sistemu profila sa termo ispunom: profili s prekinutim toplinskim mostom dubine okvira 80 mm (5 mm +/-). Vrata opremljena protupanik kvakama, protupanik bravama, pritisnom pločoma.                                                                                                        Ostakljenje “IZO” staklom 4+12+4+12+4=36 mm, međuprostor ispunjen plinom.                                                                                          U cijenu su uključeni i svi potrebni rubni opšavi iz aluminijskog plastificiranog lima u RAL-u prozora, te termoizolacija i hidroizolacija na spoju sa zidom. RAL boja tamno smeđa u boji postojećih prozora na zgradi. Stavkom obuhvatiti potkonstrukciju ugradnje proz</t>
    </r>
    <r>
      <rPr>
        <sz val="10"/>
        <rFont val="Arial"/>
        <family val="2"/>
        <charset val="238"/>
      </rPr>
      <t>ora u zidni panel, komplet s opšavom, ispunjeno IZO staklom, rastera polja širine 178/220+59 cm. Detaljna izmjera na gradilištu</t>
    </r>
    <r>
      <rPr>
        <sz val="10"/>
        <color theme="1"/>
        <rFont val="Arial"/>
        <family val="2"/>
        <charset val="238"/>
      </rPr>
      <t xml:space="preserve">.  </t>
    </r>
    <r>
      <rPr>
        <sz val="10"/>
        <rFont val="Arial"/>
        <family val="2"/>
        <charset val="238"/>
      </rPr>
      <t>Izvođač je dužan prije izrade stolarije izraditi shemu stolarije te za istu zatražiti odobrenje i ovjeru nadzornog inženjera prije početka izvođenja. POZ 1</t>
    </r>
  </si>
  <si>
    <r>
      <t xml:space="preserve">Izrada, dobava i montaža do potpune gotovosti PVC balkonskih vrata u sistemu profila sa termo ispunom: profili s prekinutim toplinskim mostom dubine okvira 80 mm (5 mm +/-). RAL boja tamno smeđa u boji postojećih prozora na zgradi.                                                                                                              Ostakljenje “IZO” staklom 4+12+4+12+4=36 mm, međuprostor ispunjen plinom.                                                                                          Balkonska vrata se ugrađuju na spoju sa zidom po sistemu RAL montaže. U cijenu su uključeni i svi potrebni rubni opšavi iz aluminijskog plastificiranog lima u RAL-u aluminijskih balkonskih vrata, te termoizolacija i hidroizolacija na spoju sa zidom. Stavkom obuhvatiti potkonstrukciju ugradnje u zidni panel, komplet s opšavom. Stavkom je potrebno urediti špalete. Obračun po komadu. Uw prozora, min 1,4.Rastera polja širine 90/210 cm. Uw min 1,4. </t>
    </r>
    <r>
      <rPr>
        <sz val="10"/>
        <rFont val="Arial"/>
        <family val="2"/>
        <charset val="238"/>
      </rPr>
      <t>Izvođač je dužan prije izrade stolarije izraditi shemu stolarije te za istu zatražiti odobrenje i ovjeru nadzornog inženjera prije početka izvođenja. POZ 2</t>
    </r>
  </si>
  <si>
    <r>
      <t>Izrada, dobava i montaža do potpune gotovosti PVC balkonskih vrata u sistemu profila sa termo ispunom: profili s prekinutim toplinskim mostom dubine okvira 80 mm (5 mm +/-). RAL boja tamno smeđa u boji postojećih prozora na zgradi.                                                                                                              Ostakljenje “IZO” staklom 4+12+4+12+4=36 mm, međuprostor ispunjen plinom.                                                                                          Balkonska vrata se ugrađuju na spoju sa zidom po sistemu RAL montaže. U cijenu su uključeni i svi potrebni rubni opšavi iz aluminijskog plastificiranog lima u RAL-u aluminijskih balkonskih vrata, te termoizolacija i hidroizolacija na spoju sa zidom. Stavkom obuhvatiti potkonstrukciju ugradnje u zidni panel, komplet s opšavom. Stavkom je potrebno urediti špalete. Obračun po komadu. Uw prozora, min 1,4. Raster</t>
    </r>
    <r>
      <rPr>
        <sz val="10"/>
        <rFont val="Arial"/>
        <family val="2"/>
        <charset val="238"/>
      </rPr>
      <t>a polja širine 160/210 cm. Uw min 1,4. Izvođač je dužan prije izrade stolarije izraditi shemu stolarije te za istu zatražiti odobrenje i ovjeru nadzornog inženjera prije početka izvođenja.</t>
    </r>
    <r>
      <rPr>
        <sz val="10"/>
        <color theme="1"/>
        <rFont val="Arial"/>
        <family val="2"/>
        <charset val="238"/>
      </rPr>
      <t xml:space="preserve"> POZ 3</t>
    </r>
  </si>
  <si>
    <r>
      <t>Izrada, dobava i montaža do potpune gotovosti PVC balkonskih vrata u sistemu profila sa termo ispunom: profili s prekinutim toplinskim mostom dubine okvira 80 mm (5 mm +/-). RAL boja tamno smeđa u boji postojećih prozora na zgradi.                                                                                                              Ostakljenje “IZO” staklom 4+12+4+12+4=36 mm, međuprostor ispunjen plinom.                                                                                          Balkonska vrata se ugrađuju na spoju sa zidom po sistemu RAL montaže. U cijenu su uključeni i svi potrebni rubni opšavi iz aluminijskog plastificiranog lima u RAL-u aluminijskih balkonskih vrata, te termoizolacija i hidroizolacija na spoju sa zidom. Stavkom obuhvatiti potkonstrukciju ugradnje u zidni panel, komplet s opšavom. Stavkom je potrebno urediti špalete. Obračun po komadu. Uw prozora, min 1,4.Raste</t>
    </r>
    <r>
      <rPr>
        <sz val="10"/>
        <rFont val="Arial"/>
        <family val="2"/>
        <charset val="238"/>
      </rPr>
      <t>ra polja širine 180/210 cm. Uw min 1,4. Izvođač je dužan prije izrade stolarije izraditi shemu stolarije te za istu zatražiti odobrenje i ovjeru nadzornog inženjera prije početka izvođenja.</t>
    </r>
    <r>
      <rPr>
        <sz val="10"/>
        <color theme="1"/>
        <rFont val="Arial"/>
        <family val="2"/>
        <charset val="238"/>
      </rPr>
      <t xml:space="preserve"> POZ 4</t>
    </r>
  </si>
  <si>
    <t>Izrada, dobava i montaža do potpune gotovosti PVC prozora u sistemu profila sa termo ispunom: profili s prekinutim toplinskim mostom dubine okvira 80 mm (5 mm +/-). RAL boja tamno smeđa u boji postojećih prozora na zgradi.                                                                                              Ostakljenje “IZO” staklom 4+12+4+12+4=36 mm, međuprostor ispunjen plinom.                                                                                          Prozor se ugrađuje na spoju sa zidom po sistemu RAL montaže. U cijenu su uključeni i svi potrebni rubni opšavi iz aluminijskog plastificiranog lima u RAL-u aluminijskih balkonskih vrata, te termoizolacija i hidroizolacija na spoju sa zidom. Stavkom obuhvatiti potkonstrukciju ugradnje u zidni panel, komplet s opšavom. Stavkom je potrebno urediti špalete unutrašnje i vanjske. U cijenu stavke uključiti i vanjsku prozorsku klupčicu od aluminijskog lima min d=15 cm i unutrašnju prozorsku klupčicu min d=15 cm od PVC-a. Obračun po komadu. Uw prozora, min 1,4.
Rastera polja širine 100/90 cm. Izvođač je dužan prije izrade stolarije izraditi shemu stolarije te za istu zatražiti odobrenje i ovjeru nadzornog inženjera prije početka izvođenja. POZ 5</t>
  </si>
  <si>
    <t>Izrada, dobava i montaža do potpune gotovosti PVC prozora u sistemu profila sa termo ispunom: profili s prekinutim toplinskim mostom dubine okvira 80 mm (5 mm +/-). RAL boja tamno smeđa u boji postojećih prozora na zgradi.                                                                                              Ostakljenje “IZO” staklom 4+12+4+12+4=36 mm, međuprostor ispunjen plinom.                                                                                          Prozor se ugrađuje na spoju sa zidom po sistemu RAL montaže. U cijenu su uključeni i svi potrebni rubni opšavi iz aluminijskog plastificiranog lima u RAL-u aluminijskih balkonskih vrata, te termoizolacija i hidroizolacija na spoju sa zidom. Stavkom obuhvatiti potkonstrukciju ugradnje u zidni panel, komplet s opšavom. Stavkom je potrebno urediti špalete  unutrašnje i vanjske. U cijenu stavke uključiti i vanjsku prozorsku klupčicu od aluminijskog lima min d=15 cm i unutrašnju prozorsku klupčicu min d=15 cm od PVC-a. Obračun po komadu. Uw prozora, min 1,4.Rastera polja širine 60/60 cm. Uw min 1,4. Izvođač je dužan prije izrade stolarije izraditi shemu stolarije te za istu zatražiti odobrenje i ovjeru nadzornog inženjera prije početka izvođenja. POZ 6</t>
  </si>
  <si>
    <t>Izrada, dobava i montaža do potpune gotovosti PVC u sistemu profila sa termo ispunom: profili s prekinutim toplinskim mostom dubine okvira 80 mm (5 mm +/-). Vrata opremljena protupanik kvakama, protupanik bravama, pritisnom pločoma.                                                                                                        Ostakljenje “IZO” staklom 4+12+4+12+4=36 mm, međuprostor ispunjen plinom. RAL boja tamno smeđa u boji postojećih prozora na zgradi.                                                                  U cijenu su uključeni i svi potrebni rubni opšavi iz aluminijskog plastificiranog lima u RAL-u aluminijskih prozora. Izvođač je dužan prije izrade stolarije izraditi shemu stolarije te za istu zatražiti odobrenje i ovjeru nadzornog inženjera prije početka izvođenja.
Uw prozora, min 1,4. Raster polja širine 100/280 cm, s nadsvijetlom. Površina ostaklenja do 30 %. POZ 1a</t>
  </si>
  <si>
    <t>Izrada, doprema i montaža jednokrilnih, zaokretnih, unutarnjih, furniranih vrata s drvenim dovratnikom. Stolarska veličina kompletnih vrata 90/198,5 cm. Vratno krilo opremljeno kromiranom kvakom i štitnicima, usadnom bravom i komplet okovom. RAL boja bijela. Svjetla dimenzija 100/198,5. Izvođač je dužan prije izrade stolarije izraditi shemu stolarije te za istu zatražiti odobrenje i ovjeru nadzornog inženjera prije početka izvođenja.</t>
  </si>
  <si>
    <t>Izrada, doprema i montaža jednokrilnih, zaokretnih, unutarnjih, furniranih vrata s drvenim dovratnikom. Stolarska veličina kompletnih vrata 90/198,5 cm. Vratno krilo opremljeno kromiranom kvakom i štitnicima, usadnom bravom i komplet okovom. RAL boja bijela. Svjetla dimenzija 90/198,5. Izvođač je dužan prije izrade stolarije izraditi shemu stolarije te za istu zatražiti odobrenje i ovjeru nadzornog inženjera prije početka izvođenja.</t>
  </si>
  <si>
    <t>Izrada, doprema i montaža jednokrilnih, zaokretnih, unutarnjih, furniranih vrata s drvenim dovratnikom. Stolarska veličina kompletnih vrata 80/198,5 cm. Vratno krilo opremljeno kromiranom kvakom i štitnicima, usadnom bravom i komplet okovom. RAL boja bijela. Svjetla dimenzija 80/198,5. Izvođač je dužan prije izrade stolarije izraditi shemu stolarije te za istu zatražiti odobrenje i ovjeru nadzornog inženjera prije početka izvođenja.</t>
  </si>
  <si>
    <t xml:space="preserve">Nabava, dobava i postavljanje (kamene vune)(100 kPa tlačne ćvrstoće, ʎ=0,048 W/mK), (ukupne debljine d= 17 cm, s finalnom obradom od akrilne žbuke i bojanje u smeđoj boji postojeće fasade. </t>
  </si>
  <si>
    <t>Nabava, dobava i izrada drvene pergole kao zaštiti od sunca. Drvene pergole se izvode od drveta dimenzija 4*20 cm i postavljaju se na razlaku prema projektu. Spoj drvene pergole i nosive konstrukcije izvesti s vijcima 2xfi10 i l čeličnim profilima. Vrsta smreka, jela, klase C24. Drvo se premazuje zaštitinim sredstvom i boja u prirodnu boju. Sav materijal i rad do potpune gotovosti i funkcionalnosti.</t>
  </si>
  <si>
    <t>Nabava, dobava i izrada drvene ograde terase. Drvena ograda se izvodi od drveta dimenzija 4*20 cm i postavljaju se na razlaku prema projektu. Spoj drvene ograde i nosive konstrukcije izvesti s vijcima 2xfi10 i l čeličnim profilima. Vrsta smreka, jela, klase C24. Drvo se premazuje zaštitinim sredstvom i boja u prirodnu boju. Sav materijal i rad do potpune gotovosti i funkcionalnosti.</t>
  </si>
  <si>
    <t>Nabava, dobava i izrada drvene klupe na terasi. Drvena klupa se izvodi od drvenih letvica 8*5 cm na razaku od 5,0 cm i tiplasu se u betonsku podlogu. Drveni stupovi kao podloga klupi 8*8 cm. Vrsta smreka, jela, klase C24. Drvo se premazuje zaštitinim sredstvom i boja u prirodnu boju. Sav materijal i rad do potpune gotovosti i funkcionalnosti.</t>
  </si>
  <si>
    <r>
      <t xml:space="preserve">Nabava, dobava i izrada drvene </t>
    </r>
    <r>
      <rPr>
        <sz val="9"/>
        <rFont val="Arial"/>
        <family val="2"/>
        <charset val="238"/>
      </rPr>
      <t xml:space="preserve"> ograde</t>
    </r>
    <r>
      <rPr>
        <sz val="10"/>
        <rFont val="Arial"/>
        <family val="2"/>
        <charset val="238"/>
      </rPr>
      <t>. Drvena ograda se izvodi od drveta dimenzija 4*20 cm i postavljaju se na razlaku prema projektu. Spoj drvene ograde i nosive konstrukcije izvesti s vijcima 2xfi10 i l čeličnim profilima. Vrsta smreka, jela, klase C24. Drvo se premazuje zaštitinim sredstvom i boja u prirodnu boju. Sav materijal i rad do potpune gotovosti i funkcionalnosti.</t>
    </r>
  </si>
  <si>
    <t>Doprema, postavljanje i skidanje montažne skele za vrijeme postave fasade na kompletnom dijelu rekonstrukcije.</t>
  </si>
  <si>
    <t>Nabava, dobava i ugradnja svog potrebnog materijala, kao i izrada čelične nosive konstrukcije prema Glavnom projektu konstrukcije. U cijenu stavke uračunati sva spojna sredstva, podne ploče, papuče, zavare, vijke te ostali potrebani materijal, alat i rad, do izrade konstrukcije do potpune gotovosti. Izvođač je dužan izraditi radionički nacrt te za isti zatražiti odobrenje i ovjeru nadzornog inženjera prije početka izvođenja radova.</t>
  </si>
  <si>
    <t>Nabava, dobava i ugradnja svog potrebnog materijala, kao i izrada čelične konstrukcije ograde s rukohvatom. Ukupna visina ograde je 1,1 m s vertikalnim ispunama na razmaku od 14,0 cm, profila 50*50 mm i ispune 25*25 mm. U cijenu stavke uračunati sva spojna sredstva, podne ploče, papuče, zavare, vijke te ostali potrebani materijal, alat i rad, do izrade konstrukcije do potpune gotovosti.  Izvođač je dužan izraditi radionički nacrt te za isti zatražiti odobrenje i ovjeru nadzornog inženjera prije početka izvođenja radova.</t>
  </si>
  <si>
    <t>Tlačna proba izvedene vodovodne instalacije sa osiguranjem potrebne količine vode za punjenje cjevovoda. Kontrola s radnim i kontrolnim manometrom, te ispuštanje vode po završenoj probi. Obuhvaćeno ispitivanje vanjske i unutarnje vodovodne mreže te izrada zapisnika o tlačnoj probi. Rezultate ispitivanja evidentirati kroz građevinski dnevnik.</t>
  </si>
  <si>
    <t>Ispiranje i dezinficiranje cjevovoda te pribavljanje sve atestne dokumentacije o ispitivanju vode. Vodu je potrebnu uzeti na 5 izljevnih mjesta, od strane nadležne ustanove, s ciljem dobivanja isprave o kvaliteti vode za piće. U stavku je uključena dezinfekcija i ispiranje cjevovoda do potpune ispravnosti vode prema ispitivanju i atestna dokumentacija. Rezultate ispitivanja evidentirati kroz građevinski dnevnik.</t>
  </si>
  <si>
    <t>Ispitivanje vertikalne i horizontalne kanalizacije na protočnost i nepropusnost, te ispiranje kanalizacije. Rezultate ispitivanja evidentirati kroz građevinski dnevnik.</t>
  </si>
  <si>
    <t>Puštanje u rad i ispitivanje sustava do razine projektnom pune funkcionalnosti uključujući interakcije s integriranim sustavima. Rezultate ispitivanja evidentirati kroz građevinski dnevnik.</t>
  </si>
  <si>
    <t>Ispitivanje funkcionalnosti sustava dojave požara od strane ovlaštene tvrtke i izdavanje uvjerenja o funkcionalnosti sustava za dojavu požara. Rezultate ispitivanja evidentirati kroz građevinski dnevnik.</t>
  </si>
  <si>
    <t>Ispitivanja nove instalacije, koja uključuje tlačnu probu i probni rad sustava. Rezultate ispitivanja evidentirati kroz građevinski dnevnik.</t>
  </si>
  <si>
    <r>
      <t xml:space="preserve">Nabava, dobava i postavljanje SUSTAVA ZIDNIH PANELA na zidnu čeličnu konstrukciju. Debljina panela 120 mm,   ispuna tvrdom poli-uretanskom pjenom (PUR),  koeficijent prolaskatopline min. </t>
    </r>
    <r>
      <rPr>
        <sz val="10"/>
        <rFont val="Arial"/>
        <family val="2"/>
        <charset val="238"/>
      </rPr>
      <t xml:space="preserve">U&lt;0,23 W/m2K. Paneli bez vidljivog spoja. RAL boja smeđa, u nijansi boje postojeće fasade zgrade. Paneli moraju biti nezapaljivi, odnosno minimalne klase gorivosti A2. Priložiti certifikat vatrootpornosti 30 minuta, certifikat higijenske ispravnosti te certifikat svih tehničkih karakteristika panela.
</t>
    </r>
  </si>
  <si>
    <t xml:space="preserve">Nabava, doprema i ugradnja termoizolacije stropa mineralnom vunom debljine 20,0 cm (ʎ=0,038 W/mK).  U stavku je uračunat sav potreban materijal i rad. STROP. </t>
  </si>
  <si>
    <t xml:space="preserve">Nabava, dobava i montiranje pregradnih zidova od gipskartonskih ploča za zid debljine 15,0 cm, sa ispunom od mineralne vune od 5,0 cm, do potpune gotovosti i spremnosti za gletanje i ličenje. U prostorima wc, kupaonice i sl., koristiti  gipskarton otporan na vlagu. Zidovi se postavljaju sa duplim gipskartonskim pločama, na potkonstrukciju širine 5,0 cm. U stavku uračunata i potkonstrukcija. U cijenu uračunat sav rad i materijal. </t>
  </si>
  <si>
    <t xml:space="preserve">Nabava, doprema i ugradnja termoizolacije stropa mineralnom vunom debljine 10,0 cm (ʎ=0,038 W/mK).  U stavku je uračunat sav potreban materijal i rad. STROP. </t>
  </si>
  <si>
    <t>8.9.</t>
  </si>
  <si>
    <t xml:space="preserve">Nabava, doprema i ugradnja termoizolacije zida mineralnom vunom debljine 5,0 cm (ʎ=0,038 W/mK).  U stavku je uračunat sav potreban materijal i rad. ZID. </t>
  </si>
  <si>
    <t>8.10.</t>
  </si>
  <si>
    <t>8.11.</t>
  </si>
</sst>
</file>

<file path=xl/styles.xml><?xml version="1.0" encoding="utf-8"?>
<styleSheet xmlns="http://schemas.openxmlformats.org/spreadsheetml/2006/main">
  <numFmts count="10">
    <numFmt numFmtId="44" formatCode="_-* #,##0.00\ &quot;kn&quot;_-;\-* #,##0.00\ &quot;kn&quot;_-;_-* &quot;-&quot;??\ &quot;kn&quot;_-;_-@_-"/>
    <numFmt numFmtId="43" formatCode="_-* #,##0.00\ _k_n_-;\-* #,##0.00\ _k_n_-;_-* &quot;-&quot;??\ _k_n_-;_-@_-"/>
    <numFmt numFmtId="164" formatCode="#,##0.00\ &quot;kn&quot;"/>
    <numFmt numFmtId="165" formatCode="#,##0.00&quot; kn&quot;"/>
    <numFmt numFmtId="166" formatCode="&quot;Yes&quot;;&quot;Yes&quot;;&quot;No&quot;"/>
    <numFmt numFmtId="167" formatCode="&quot;kn&quot;\ #,##0_);[Red]\(&quot;kn&quot;\ #,##0\)"/>
    <numFmt numFmtId="168" formatCode="_(&quot;kn&quot;\ * #,##0.00_);_(&quot;kn&quot;\ * \(#,##0.00\);_(&quot;kn&quot;\ * &quot;-&quot;??_);_(@_)"/>
    <numFmt numFmtId="169" formatCode="#&quot;.&quot;"/>
    <numFmt numFmtId="170" formatCode="_(* #,##0.00_);_(* \(#,##0.00\);_(* &quot;-&quot;??_);_(@_)"/>
    <numFmt numFmtId="171" formatCode="#,##0.00_ ;[Red]\-#,##0.00\ "/>
  </numFmts>
  <fonts count="78">
    <font>
      <sz val="10"/>
      <color theme="1"/>
      <name val="Arial"/>
      <family val="2"/>
      <charset val="238"/>
    </font>
    <font>
      <b/>
      <sz val="10"/>
      <color theme="1"/>
      <name val="Arial"/>
      <family val="2"/>
      <charset val="238"/>
    </font>
    <font>
      <b/>
      <sz val="16"/>
      <color theme="1"/>
      <name val="Arial"/>
      <family val="2"/>
      <charset val="238"/>
    </font>
    <font>
      <sz val="10"/>
      <name val="Arial"/>
      <family val="2"/>
      <charset val="238"/>
    </font>
    <font>
      <b/>
      <sz val="10"/>
      <name val="Arial"/>
      <family val="2"/>
      <charset val="238"/>
    </font>
    <font>
      <vertAlign val="superscript"/>
      <sz val="10"/>
      <name val="Arial"/>
      <family val="2"/>
      <charset val="238"/>
    </font>
    <font>
      <sz val="10"/>
      <name val="Arial"/>
      <family val="2"/>
      <charset val="238"/>
    </font>
    <font>
      <sz val="11"/>
      <color theme="1"/>
      <name val="Calibri"/>
      <family val="2"/>
      <charset val="238"/>
      <scheme val="minor"/>
    </font>
    <font>
      <sz val="10"/>
      <color indexed="8"/>
      <name val="Arial"/>
      <family val="2"/>
      <charset val="238"/>
    </font>
    <font>
      <vertAlign val="superscript"/>
      <sz val="10"/>
      <color indexed="8"/>
      <name val="Arial"/>
      <family val="2"/>
      <charset val="238"/>
    </font>
    <font>
      <sz val="10"/>
      <color rgb="FFFF0000"/>
      <name val="Arial"/>
      <family val="2"/>
      <charset val="238"/>
    </font>
    <font>
      <sz val="12"/>
      <name val="Tms Rmn"/>
    </font>
    <font>
      <sz val="10"/>
      <name val="Helv"/>
    </font>
    <font>
      <b/>
      <sz val="10"/>
      <color rgb="FFFF000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10"/>
      <name val="Calibri"/>
      <family val="2"/>
      <charset val="238"/>
    </font>
    <font>
      <b/>
      <sz val="11"/>
      <color indexed="9"/>
      <name val="Calibri"/>
      <family val="2"/>
      <charset val="238"/>
    </font>
    <font>
      <sz val="12"/>
      <name val="Arial"/>
      <family val="2"/>
      <charset val="238"/>
    </font>
    <font>
      <sz val="10"/>
      <name val="Arial"/>
      <family val="2"/>
      <charset val="238"/>
    </font>
    <font>
      <sz val="12"/>
      <name val="Times New Roman"/>
      <family val="1"/>
      <charset val="238"/>
    </font>
    <font>
      <i/>
      <sz val="11"/>
      <color indexed="23"/>
      <name val="Calibri"/>
      <family val="2"/>
      <charset val="238"/>
    </font>
    <font>
      <sz val="11"/>
      <color indexed="17"/>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u/>
      <sz val="10"/>
      <color indexed="12"/>
      <name val="Arial"/>
      <family val="2"/>
      <charset val="238"/>
    </font>
    <font>
      <sz val="11"/>
      <color indexed="62"/>
      <name val="Calibri"/>
      <family val="2"/>
      <charset val="238"/>
    </font>
    <font>
      <sz val="10"/>
      <name val="Times New Roman CE"/>
      <family val="1"/>
      <charset val="238"/>
    </font>
    <font>
      <sz val="12"/>
      <name val="Times New Roman CE"/>
      <family val="1"/>
      <charset val="238"/>
    </font>
    <font>
      <sz val="11"/>
      <color indexed="52"/>
      <name val="Calibri"/>
      <family val="2"/>
      <charset val="238"/>
    </font>
    <font>
      <sz val="11"/>
      <color indexed="10"/>
      <name val="Calibri"/>
      <family val="2"/>
      <charset val="238"/>
    </font>
    <font>
      <sz val="11"/>
      <color indexed="60"/>
      <name val="Calibri"/>
      <family val="2"/>
      <charset val="238"/>
    </font>
    <font>
      <sz val="11"/>
      <color indexed="19"/>
      <name val="Calibri"/>
      <family val="2"/>
      <charset val="238"/>
    </font>
    <font>
      <sz val="11"/>
      <name val="Arial"/>
      <family val="2"/>
    </font>
    <font>
      <sz val="10"/>
      <name val="MS Sans Serif"/>
      <family val="2"/>
      <charset val="238"/>
    </font>
    <font>
      <sz val="10"/>
      <name val="CRO_Bookman-Normal"/>
      <charset val="238"/>
    </font>
    <font>
      <b/>
      <sz val="11"/>
      <color indexed="63"/>
      <name val="Calibri"/>
      <family val="2"/>
      <charset val="238"/>
    </font>
    <font>
      <b/>
      <sz val="11"/>
      <name val="Arial CE"/>
      <family val="2"/>
      <charset val="238"/>
    </font>
    <font>
      <b/>
      <sz val="18"/>
      <color indexed="62"/>
      <name val="Cambria"/>
      <family val="2"/>
      <charset val="238"/>
    </font>
    <font>
      <b/>
      <sz val="11"/>
      <color indexed="8"/>
      <name val="Calibri"/>
      <family val="2"/>
      <charset val="238"/>
    </font>
    <font>
      <sz val="10"/>
      <name val="Calibri"/>
      <family val="2"/>
      <charset val="238"/>
    </font>
    <font>
      <sz val="10"/>
      <name val="Arial"/>
      <family val="2"/>
      <charset val="238"/>
    </font>
    <font>
      <sz val="11"/>
      <name val="Arial"/>
      <family val="1"/>
    </font>
    <font>
      <b/>
      <sz val="16"/>
      <name val="Arial"/>
      <family val="1"/>
    </font>
    <font>
      <b/>
      <sz val="11"/>
      <name val="Arial"/>
      <family val="2"/>
      <charset val="238"/>
    </font>
    <font>
      <b/>
      <sz val="11"/>
      <name val="Arial"/>
      <family val="1"/>
    </font>
    <font>
      <sz val="11"/>
      <name val="Calibri"/>
      <family val="2"/>
      <charset val="238"/>
    </font>
    <font>
      <sz val="10"/>
      <name val="Tahoma"/>
      <family val="2"/>
      <charset val="238"/>
    </font>
    <font>
      <sz val="11"/>
      <name val="Tahoma"/>
      <family val="2"/>
      <charset val="238"/>
    </font>
    <font>
      <b/>
      <sz val="10"/>
      <name val="Tahoma"/>
      <family val="2"/>
      <charset val="238"/>
    </font>
    <font>
      <b/>
      <i/>
      <sz val="10"/>
      <name val="Tahoma"/>
      <family val="2"/>
      <charset val="238"/>
    </font>
    <font>
      <i/>
      <sz val="10"/>
      <name val="Arial"/>
      <family val="2"/>
    </font>
    <font>
      <b/>
      <i/>
      <sz val="10"/>
      <name val="Arial"/>
      <family val="2"/>
    </font>
    <font>
      <i/>
      <sz val="10"/>
      <name val="Arial"/>
      <family val="2"/>
      <charset val="238"/>
    </font>
    <font>
      <i/>
      <sz val="10"/>
      <name val="Tahoma"/>
      <family val="2"/>
      <charset val="238"/>
    </font>
    <font>
      <b/>
      <i/>
      <sz val="10"/>
      <name val="Arial"/>
      <family val="2"/>
      <charset val="238"/>
    </font>
    <font>
      <b/>
      <sz val="11"/>
      <name val="Tahoma"/>
      <family val="2"/>
      <charset val="238"/>
    </font>
    <font>
      <sz val="10"/>
      <color rgb="FF002060"/>
      <name val="Tahoma"/>
      <family val="2"/>
      <charset val="238"/>
    </font>
    <font>
      <sz val="10"/>
      <name val="Arial"/>
      <family val="2"/>
    </font>
    <font>
      <b/>
      <sz val="10"/>
      <color rgb="FF002060"/>
      <name val="Tahoma"/>
      <family val="2"/>
      <charset val="238"/>
    </font>
    <font>
      <i/>
      <sz val="10"/>
      <name val="Tahoma"/>
      <family val="2"/>
    </font>
    <font>
      <sz val="10"/>
      <color indexed="10"/>
      <name val="Arial"/>
      <family val="2"/>
      <charset val="238"/>
    </font>
    <font>
      <b/>
      <i/>
      <u/>
      <sz val="10"/>
      <name val="Arial"/>
      <family val="2"/>
      <charset val="238"/>
    </font>
    <font>
      <sz val="12"/>
      <name val="Tahoma"/>
      <family val="2"/>
      <charset val="238"/>
    </font>
    <font>
      <sz val="10"/>
      <color indexed="10"/>
      <name val="Tahoma"/>
      <family val="2"/>
      <charset val="238"/>
    </font>
    <font>
      <b/>
      <sz val="11"/>
      <color indexed="10"/>
      <name val="Tahoma"/>
      <family val="2"/>
      <charset val="238"/>
    </font>
    <font>
      <sz val="11"/>
      <color indexed="10"/>
      <name val="Tahoma"/>
      <family val="2"/>
      <charset val="238"/>
    </font>
    <font>
      <i/>
      <sz val="9"/>
      <name val="Arial"/>
      <family val="2"/>
    </font>
    <font>
      <b/>
      <sz val="9"/>
      <name val="Arial"/>
      <family val="2"/>
    </font>
    <font>
      <sz val="9"/>
      <name val="Arial"/>
      <family val="2"/>
      <charset val="238"/>
    </font>
    <font>
      <i/>
      <sz val="11"/>
      <color rgb="FF00B050"/>
      <name val="Calibri"/>
      <family val="2"/>
      <charset val="238"/>
    </font>
    <font>
      <b/>
      <sz val="10"/>
      <color rgb="FF00B050"/>
      <name val="Arial"/>
      <family val="2"/>
      <charset val="238"/>
    </font>
    <font>
      <b/>
      <sz val="11"/>
      <color theme="1"/>
      <name val="Calibri"/>
      <family val="2"/>
      <charset val="238"/>
      <scheme val="minor"/>
    </font>
    <font>
      <sz val="10"/>
      <color theme="9" tint="-0.249977111117893"/>
      <name val="Arial"/>
      <family val="2"/>
      <charset val="238"/>
    </font>
    <font>
      <sz val="11"/>
      <name val="Arial"/>
      <family val="2"/>
      <charset val="238"/>
    </font>
  </fonts>
  <fills count="25">
    <fill>
      <patternFill patternType="none"/>
    </fill>
    <fill>
      <patternFill patternType="gray125"/>
    </fill>
    <fill>
      <patternFill patternType="solid">
        <fgColor indexed="9"/>
      </patternFill>
    </fill>
    <fill>
      <patternFill patternType="solid">
        <fgColor indexed="44"/>
      </patternFill>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22"/>
      </patternFill>
    </fill>
    <fill>
      <patternFill patternType="solid">
        <fgColor indexed="43"/>
      </patternFill>
    </fill>
    <fill>
      <patternFill patternType="solid">
        <fgColor indexed="45"/>
      </patternFill>
    </fill>
    <fill>
      <patternFill patternType="solid">
        <fgColor indexed="49"/>
      </patternFill>
    </fill>
    <fill>
      <patternFill patternType="solid">
        <fgColor indexed="53"/>
      </patternFill>
    </fill>
    <fill>
      <patternFill patternType="solid">
        <fgColor indexed="51"/>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46"/>
      </patternFill>
    </fill>
    <fill>
      <patternFill patternType="solid">
        <fgColor indexed="55"/>
      </patternFill>
    </fill>
    <fill>
      <patternFill patternType="solid">
        <fgColor indexed="42"/>
      </patternFill>
    </fill>
    <fill>
      <patternFill patternType="solid">
        <fgColor indexed="47"/>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26">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49"/>
      </bottom>
      <diagonal/>
    </border>
    <border>
      <left/>
      <right/>
      <top/>
      <bottom style="medium">
        <color indexed="27"/>
      </bottom>
      <diagonal/>
    </border>
    <border>
      <left/>
      <right/>
      <top/>
      <bottom style="double">
        <color indexed="52"/>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3"/>
      </left>
      <right/>
      <top style="thin">
        <color indexed="64"/>
      </top>
      <bottom style="thin">
        <color indexed="63"/>
      </bottom>
      <diagonal/>
    </border>
    <border>
      <left style="thin">
        <color indexed="64"/>
      </left>
      <right style="thin">
        <color indexed="64"/>
      </right>
      <top/>
      <bottom/>
      <diagonal/>
    </border>
  </borders>
  <cellStyleXfs count="169">
    <xf numFmtId="0" fontId="0" fillId="0" borderId="0"/>
    <xf numFmtId="0" fontId="3" fillId="0" borderId="0"/>
    <xf numFmtId="0" fontId="6" fillId="0" borderId="0"/>
    <xf numFmtId="0" fontId="7" fillId="0" borderId="0"/>
    <xf numFmtId="0" fontId="6" fillId="0" borderId="0"/>
    <xf numFmtId="0"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0" fontId="8" fillId="0" borderId="0"/>
    <xf numFmtId="0" fontId="11" fillId="0" borderId="0"/>
    <xf numFmtId="0" fontId="12" fillId="0" borderId="0"/>
    <xf numFmtId="0" fontId="14" fillId="2"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4"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6"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7"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10"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7"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6" borderId="0" applyNumberFormat="0" applyBorder="0" applyAlignment="0" applyProtection="0"/>
    <xf numFmtId="0" fontId="15" fillId="11" borderId="0" applyNumberFormat="0" applyBorder="0" applyAlignment="0" applyProtection="0"/>
    <xf numFmtId="0" fontId="15" fillId="7" borderId="0" applyNumberFormat="0" applyBorder="0" applyAlignment="0" applyProtection="0"/>
    <xf numFmtId="0" fontId="15" fillId="5"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7"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6" fillId="10" borderId="0" applyNumberFormat="0" applyBorder="0" applyAlignment="0" applyProtection="0"/>
    <xf numFmtId="0" fontId="16" fillId="18" borderId="0" applyNumberFormat="0" applyBorder="0" applyAlignment="0" applyProtection="0"/>
    <xf numFmtId="0" fontId="17" fillId="2" borderId="4" applyNumberFormat="0" applyAlignment="0" applyProtection="0"/>
    <xf numFmtId="0" fontId="18" fillId="2" borderId="4" applyNumberFormat="0" applyAlignment="0" applyProtection="0"/>
    <xf numFmtId="0" fontId="19" fillId="19" borderId="5" applyNumberFormat="0" applyAlignment="0" applyProtection="0"/>
    <xf numFmtId="43" fontId="20"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166" fontId="3" fillId="0" borderId="0" applyFont="0" applyFill="0" applyBorder="0" applyAlignment="0" applyProtection="0"/>
    <xf numFmtId="167" fontId="22"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44" fontId="14" fillId="0" borderId="0" applyFont="0" applyFill="0" applyBorder="0" applyAlignment="0" applyProtection="0"/>
    <xf numFmtId="0" fontId="23" fillId="0" borderId="0" applyNumberFormat="0" applyFill="0" applyBorder="0" applyAlignment="0" applyProtection="0"/>
    <xf numFmtId="0" fontId="24" fillId="20" borderId="0" applyNumberFormat="0" applyBorder="0" applyAlignment="0" applyProtection="0"/>
    <xf numFmtId="0" fontId="24" fillId="7" borderId="0" applyNumberFormat="0" applyBorder="0" applyAlignment="0" applyProtection="0"/>
    <xf numFmtId="0" fontId="25" fillId="0" borderId="6" applyNumberFormat="0" applyFill="0" applyAlignment="0" applyProtection="0"/>
    <xf numFmtId="0" fontId="25" fillId="0" borderId="7" applyNumberFormat="0" applyFill="0" applyAlignment="0" applyProtection="0"/>
    <xf numFmtId="0" fontId="26" fillId="0" borderId="8" applyNumberFormat="0" applyFill="0" applyAlignment="0" applyProtection="0"/>
    <xf numFmtId="0" fontId="26" fillId="0" borderId="9" applyNumberFormat="0" applyFill="0" applyAlignment="0" applyProtection="0"/>
    <xf numFmtId="0" fontId="27" fillId="0" borderId="10" applyNumberFormat="0" applyFill="0" applyAlignment="0" applyProtection="0"/>
    <xf numFmtId="0" fontId="27" fillId="0" borderId="11" applyNumberFormat="0" applyFill="0" applyAlignment="0" applyProtection="0"/>
    <xf numFmtId="0" fontId="27" fillId="0" borderId="0" applyNumberFormat="0" applyFill="0" applyBorder="0" applyAlignment="0" applyProtection="0"/>
    <xf numFmtId="0" fontId="28" fillId="0" borderId="0" applyNumberFormat="0" applyFill="0" applyBorder="0" applyAlignment="0" applyProtection="0">
      <alignment vertical="top"/>
      <protection locked="0"/>
    </xf>
    <xf numFmtId="0" fontId="29" fillId="4" borderId="4" applyNumberFormat="0" applyAlignment="0" applyProtection="0"/>
    <xf numFmtId="0" fontId="29" fillId="9" borderId="4" applyNumberFormat="0" applyAlignment="0" applyProtection="0"/>
    <xf numFmtId="0" fontId="30" fillId="0" borderId="0">
      <alignment horizontal="right" vertical="top"/>
    </xf>
    <xf numFmtId="0" fontId="31" fillId="0" borderId="0">
      <alignment horizontal="justify" vertical="top" wrapText="1"/>
    </xf>
    <xf numFmtId="0" fontId="30" fillId="0" borderId="0">
      <alignment horizontal="left"/>
    </xf>
    <xf numFmtId="4" fontId="31" fillId="0" borderId="0">
      <alignment horizontal="right"/>
    </xf>
    <xf numFmtId="0" fontId="31" fillId="0" borderId="0">
      <alignment horizontal="right"/>
    </xf>
    <xf numFmtId="4" fontId="31" fillId="0" borderId="0">
      <alignment horizontal="right" wrapText="1"/>
    </xf>
    <xf numFmtId="0" fontId="31" fillId="0" borderId="0">
      <alignment horizontal="right"/>
    </xf>
    <xf numFmtId="0" fontId="32" fillId="0" borderId="12" applyNumberFormat="0" applyFill="0" applyAlignment="0" applyProtection="0"/>
    <xf numFmtId="0" fontId="33" fillId="0" borderId="13" applyNumberFormat="0" applyFill="0" applyAlignment="0" applyProtection="0"/>
    <xf numFmtId="0" fontId="34" fillId="9" borderId="0" applyNumberFormat="0" applyBorder="0" applyAlignment="0" applyProtection="0"/>
    <xf numFmtId="0" fontId="35" fillId="9"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6" fillId="0" borderId="0">
      <alignment wrapText="1"/>
    </xf>
    <xf numFmtId="0" fontId="3" fillId="0" borderId="0"/>
    <xf numFmtId="0" fontId="20" fillId="0" borderId="0"/>
    <xf numFmtId="0" fontId="11" fillId="0" borderId="0"/>
    <xf numFmtId="0" fontId="37" fillId="0" borderId="0"/>
    <xf numFmtId="0" fontId="38" fillId="0" borderId="0"/>
    <xf numFmtId="0" fontId="14" fillId="0" borderId="0"/>
    <xf numFmtId="0" fontId="3" fillId="0" borderId="0"/>
    <xf numFmtId="0" fontId="37" fillId="0" borderId="0"/>
    <xf numFmtId="0" fontId="7" fillId="0" borderId="0"/>
    <xf numFmtId="0" fontId="21" fillId="0" borderId="0"/>
    <xf numFmtId="0" fontId="37" fillId="0" borderId="0"/>
    <xf numFmtId="0" fontId="3" fillId="0" borderId="0"/>
    <xf numFmtId="4" fontId="14" fillId="0" borderId="0"/>
    <xf numFmtId="0" fontId="7" fillId="0" borderId="0"/>
    <xf numFmtId="0" fontId="3" fillId="0" borderId="0"/>
    <xf numFmtId="0" fontId="37" fillId="0" borderId="0"/>
    <xf numFmtId="0" fontId="3" fillId="0" borderId="0"/>
    <xf numFmtId="0" fontId="3" fillId="0" borderId="0"/>
    <xf numFmtId="0" fontId="37" fillId="0" borderId="0"/>
    <xf numFmtId="0" fontId="37" fillId="0" borderId="0"/>
    <xf numFmtId="0" fontId="37" fillId="0" borderId="0"/>
    <xf numFmtId="0" fontId="3" fillId="0" borderId="0"/>
    <xf numFmtId="0" fontId="3" fillId="0" borderId="0"/>
    <xf numFmtId="0" fontId="3" fillId="6" borderId="14" applyNumberFormat="0" applyFont="0" applyAlignment="0" applyProtection="0"/>
    <xf numFmtId="0" fontId="14" fillId="0" borderId="0"/>
    <xf numFmtId="0" fontId="12" fillId="0" borderId="0"/>
    <xf numFmtId="0" fontId="39" fillId="2" borderId="15" applyNumberFormat="0" applyAlignment="0" applyProtection="0"/>
    <xf numFmtId="169" fontId="40" fillId="21" borderId="1" applyNumberFormat="0" applyFont="0" applyAlignment="0" applyProtection="0">
      <alignment horizontal="center" vertical="top"/>
    </xf>
    <xf numFmtId="0" fontId="3" fillId="0" borderId="0"/>
    <xf numFmtId="0" fontId="12" fillId="0" borderId="0"/>
    <xf numFmtId="0" fontId="41" fillId="0" borderId="0" applyNumberFormat="0" applyFill="0" applyBorder="0" applyAlignment="0" applyProtection="0"/>
    <xf numFmtId="0" fontId="42" fillId="0" borderId="16" applyNumberFormat="0" applyFill="0" applyAlignment="0" applyProtection="0"/>
    <xf numFmtId="0" fontId="42" fillId="0" borderId="17" applyNumberFormat="0" applyFill="0" applyAlignment="0" applyProtection="0"/>
    <xf numFmtId="44" fontId="14" fillId="0" borderId="0" applyFont="0" applyFill="0" applyBorder="0" applyAlignment="0" applyProtection="0"/>
    <xf numFmtId="0" fontId="33" fillId="0" borderId="0" applyNumberFormat="0" applyFill="0" applyBorder="0" applyAlignment="0" applyProtection="0"/>
    <xf numFmtId="170" fontId="3" fillId="0" borderId="0" applyFont="0" applyFill="0" applyBorder="0" applyAlignment="0" applyProtection="0"/>
    <xf numFmtId="43" fontId="14" fillId="0" borderId="0" applyFont="0" applyFill="0" applyBorder="0" applyAlignment="0" applyProtection="0"/>
    <xf numFmtId="0" fontId="44" fillId="0" borderId="0"/>
    <xf numFmtId="165" fontId="44" fillId="0" borderId="0" applyFont="0" applyFill="0" applyBorder="0" applyAlignment="0" applyProtection="0"/>
    <xf numFmtId="0" fontId="3" fillId="0" borderId="0"/>
    <xf numFmtId="0" fontId="45" fillId="0" borderId="0"/>
    <xf numFmtId="165" fontId="44" fillId="0" borderId="0" applyFont="0" applyFill="0" applyBorder="0" applyAlignment="0" applyProtection="0"/>
    <xf numFmtId="0" fontId="3" fillId="0" borderId="0"/>
    <xf numFmtId="164" fontId="3" fillId="0" borderId="0" applyFont="0" applyFill="0" applyBorder="0" applyAlignment="0" applyProtection="0"/>
  </cellStyleXfs>
  <cellXfs count="580">
    <xf numFmtId="0" fontId="0" fillId="0" borderId="0" xfId="0"/>
    <xf numFmtId="0" fontId="1" fillId="0" borderId="0" xfId="0" applyFont="1"/>
    <xf numFmtId="49" fontId="0" fillId="0" borderId="0" xfId="0" applyNumberFormat="1"/>
    <xf numFmtId="0" fontId="0" fillId="0" borderId="1" xfId="0" applyBorder="1"/>
    <xf numFmtId="0" fontId="0" fillId="0" borderId="0" xfId="0" applyBorder="1"/>
    <xf numFmtId="164" fontId="3" fillId="0" borderId="0" xfId="0" applyNumberFormat="1" applyFont="1" applyBorder="1" applyAlignment="1">
      <alignment horizontal="center" vertical="center"/>
    </xf>
    <xf numFmtId="2" fontId="3" fillId="0" borderId="1" xfId="0" applyNumberFormat="1" applyFont="1" applyBorder="1" applyAlignment="1">
      <alignment horizontal="center" vertical="center"/>
    </xf>
    <xf numFmtId="164" fontId="3" fillId="0" borderId="1" xfId="0" applyNumberFormat="1" applyFont="1" applyBorder="1" applyAlignment="1">
      <alignment horizontal="center" vertical="center"/>
    </xf>
    <xf numFmtId="2" fontId="3" fillId="0" borderId="0" xfId="0" applyNumberFormat="1" applyFont="1" applyBorder="1" applyAlignment="1">
      <alignment horizontal="center" vertical="center"/>
    </xf>
    <xf numFmtId="0" fontId="4" fillId="0" borderId="0" xfId="0" applyFont="1" applyAlignment="1">
      <alignment horizontal="left" vertical="center"/>
    </xf>
    <xf numFmtId="0" fontId="3" fillId="0" borderId="0" xfId="0" applyFont="1" applyAlignment="1">
      <alignment horizontal="center" wrapText="1"/>
    </xf>
    <xf numFmtId="0" fontId="3" fillId="0" borderId="0" xfId="0" applyFont="1" applyBorder="1" applyAlignment="1">
      <alignment horizontal="center" vertical="center"/>
    </xf>
    <xf numFmtId="0" fontId="4" fillId="0" borderId="0" xfId="0" applyFont="1" applyAlignment="1">
      <alignment horizontal="center" wrapText="1"/>
    </xf>
    <xf numFmtId="0" fontId="3" fillId="0" borderId="0" xfId="0" applyFont="1" applyAlignment="1">
      <alignment horizontal="center" vertical="center"/>
    </xf>
    <xf numFmtId="0" fontId="3" fillId="0" borderId="1" xfId="0" applyFont="1" applyBorder="1" applyAlignment="1">
      <alignment horizontal="center" vertical="center"/>
    </xf>
    <xf numFmtId="16" fontId="3" fillId="0" borderId="0" xfId="0" applyNumberFormat="1" applyFont="1" applyBorder="1" applyAlignment="1">
      <alignment horizontal="center" vertical="center"/>
    </xf>
    <xf numFmtId="16" fontId="3" fillId="0" borderId="1" xfId="0" applyNumberFormat="1" applyFont="1" applyBorder="1" applyAlignment="1">
      <alignment horizontal="center" vertical="center"/>
    </xf>
    <xf numFmtId="0" fontId="4" fillId="0" borderId="0" xfId="0" applyFont="1" applyAlignment="1">
      <alignment horizontal="right"/>
    </xf>
    <xf numFmtId="0" fontId="3" fillId="0" borderId="0" xfId="0" applyFont="1"/>
    <xf numFmtId="0" fontId="3" fillId="0" borderId="1" xfId="0" applyFont="1" applyBorder="1"/>
    <xf numFmtId="0" fontId="3" fillId="0" borderId="0" xfId="0" applyFont="1" applyAlignment="1">
      <alignment horizontal="left"/>
    </xf>
    <xf numFmtId="0" fontId="4" fillId="0" borderId="0" xfId="0" applyFont="1" applyAlignment="1">
      <alignment horizontal="center" vertical="center"/>
    </xf>
    <xf numFmtId="0" fontId="3" fillId="0" borderId="0" xfId="0" applyFont="1" applyBorder="1"/>
    <xf numFmtId="0" fontId="3" fillId="0" borderId="0" xfId="0" applyFont="1" applyBorder="1" applyAlignment="1">
      <alignment horizontal="left"/>
    </xf>
    <xf numFmtId="0" fontId="4" fillId="0" borderId="0" xfId="0" applyFont="1" applyBorder="1" applyAlignment="1">
      <alignment horizontal="right"/>
    </xf>
    <xf numFmtId="0" fontId="4" fillId="0" borderId="0" xfId="0" applyFont="1" applyBorder="1" applyAlignment="1">
      <alignment horizontal="center" vertical="center"/>
    </xf>
    <xf numFmtId="0" fontId="3" fillId="0" borderId="0" xfId="0" applyFont="1" applyAlignment="1">
      <alignment horizontal="left" vertical="center"/>
    </xf>
    <xf numFmtId="164" fontId="3" fillId="0" borderId="0" xfId="0" applyNumberFormat="1" applyFont="1" applyAlignment="1">
      <alignment horizontal="right" vertical="center"/>
    </xf>
    <xf numFmtId="0" fontId="3" fillId="0" borderId="0" xfId="0" applyFont="1" applyBorder="1" applyAlignment="1">
      <alignment horizontal="left" vertical="center"/>
    </xf>
    <xf numFmtId="0" fontId="3" fillId="0" borderId="1" xfId="0" applyFont="1" applyBorder="1" applyAlignment="1">
      <alignment horizontal="left" vertical="center"/>
    </xf>
    <xf numFmtId="164" fontId="3" fillId="0" borderId="1" xfId="0" applyNumberFormat="1" applyFont="1" applyBorder="1" applyAlignment="1">
      <alignment horizontal="right" vertical="center"/>
    </xf>
    <xf numFmtId="0" fontId="3" fillId="0" borderId="0" xfId="0" applyFont="1" applyBorder="1" applyAlignment="1">
      <alignment horizontal="left" vertical="top" wrapText="1"/>
    </xf>
    <xf numFmtId="0" fontId="3" fillId="0" borderId="0" xfId="0" applyFont="1" applyBorder="1" applyAlignment="1">
      <alignment vertical="top" wrapText="1"/>
    </xf>
    <xf numFmtId="0" fontId="4" fillId="0" borderId="0" xfId="0" applyFont="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wrapText="1"/>
    </xf>
    <xf numFmtId="0" fontId="3" fillId="0" borderId="0" xfId="0" applyFont="1" applyBorder="1" applyAlignment="1">
      <alignment horizontal="left" vertical="top" wrapText="1"/>
    </xf>
    <xf numFmtId="0" fontId="4" fillId="0" borderId="0" xfId="0" applyFont="1" applyAlignment="1">
      <alignment horizontal="right" vertical="center"/>
    </xf>
    <xf numFmtId="0" fontId="3" fillId="0" borderId="0" xfId="0" applyFont="1" applyBorder="1" applyAlignment="1">
      <alignment horizontal="left" vertical="top" wrapText="1"/>
    </xf>
    <xf numFmtId="0" fontId="8" fillId="0" borderId="0" xfId="9" applyFont="1" applyBorder="1" applyAlignment="1" applyProtection="1">
      <alignment horizontal="left" vertical="top" wrapText="1"/>
    </xf>
    <xf numFmtId="49" fontId="8" fillId="0" borderId="0" xfId="9" applyNumberFormat="1" applyFont="1" applyProtection="1"/>
    <xf numFmtId="0" fontId="8" fillId="0" borderId="0" xfId="9" applyProtection="1"/>
    <xf numFmtId="0" fontId="8" fillId="0" borderId="0" xfId="9" applyFont="1" applyBorder="1" applyAlignment="1" applyProtection="1">
      <alignment horizontal="center" vertical="center"/>
    </xf>
    <xf numFmtId="2" fontId="8" fillId="0" borderId="0" xfId="9" applyNumberFormat="1" applyBorder="1" applyAlignment="1" applyProtection="1">
      <alignment horizontal="center" vertical="center"/>
    </xf>
    <xf numFmtId="165" fontId="8" fillId="0" borderId="0" xfId="9" applyNumberFormat="1" applyBorder="1" applyAlignment="1" applyProtection="1">
      <alignment horizontal="center" vertical="center"/>
      <protection locked="0"/>
    </xf>
    <xf numFmtId="0" fontId="0" fillId="0" borderId="0" xfId="0" applyAlignment="1">
      <alignment horizontal="left" vertical="top" wrapText="1"/>
    </xf>
    <xf numFmtId="2" fontId="8" fillId="0" borderId="1" xfId="9" applyNumberFormat="1" applyBorder="1" applyAlignment="1" applyProtection="1">
      <alignment horizontal="center" vertical="center"/>
    </xf>
    <xf numFmtId="0" fontId="1" fillId="0" borderId="0" xfId="0" applyFont="1" applyAlignment="1">
      <alignment horizontal="left" vertical="center"/>
    </xf>
    <xf numFmtId="0" fontId="0" fillId="0" borderId="0" xfId="0" applyAlignment="1">
      <alignment horizontal="center" wrapText="1"/>
    </xf>
    <xf numFmtId="0" fontId="0" fillId="0" borderId="0" xfId="0" applyAlignment="1">
      <alignment horizontal="center" vertical="center"/>
    </xf>
    <xf numFmtId="0" fontId="0" fillId="0" borderId="1" xfId="0" applyBorder="1" applyAlignment="1">
      <alignment horizontal="center" vertical="center"/>
    </xf>
    <xf numFmtId="16" fontId="0" fillId="0" borderId="0" xfId="0" applyNumberFormat="1" applyAlignment="1">
      <alignment horizontal="center" vertical="center"/>
    </xf>
    <xf numFmtId="2" fontId="0" fillId="0" borderId="0" xfId="0" applyNumberFormat="1" applyAlignment="1">
      <alignment horizontal="center" vertical="center"/>
    </xf>
    <xf numFmtId="164" fontId="0" fillId="0" borderId="0" xfId="0" applyNumberFormat="1" applyAlignment="1">
      <alignment horizontal="center" vertical="center"/>
    </xf>
    <xf numFmtId="16" fontId="0" fillId="0" borderId="1" xfId="0" applyNumberFormat="1" applyBorder="1" applyAlignment="1">
      <alignment horizontal="center" vertical="center"/>
    </xf>
    <xf numFmtId="2" fontId="0" fillId="0" borderId="1" xfId="0" applyNumberFormat="1" applyBorder="1" applyAlignment="1">
      <alignment horizontal="center" vertical="center"/>
    </xf>
    <xf numFmtId="164" fontId="0" fillId="0" borderId="1" xfId="0" applyNumberFormat="1" applyBorder="1" applyAlignment="1">
      <alignment horizontal="center" vertical="center"/>
    </xf>
    <xf numFmtId="0" fontId="0" fillId="0" borderId="0" xfId="0" applyAlignment="1">
      <alignment horizontal="left"/>
    </xf>
    <xf numFmtId="0" fontId="1" fillId="0" borderId="0" xfId="0" applyFont="1" applyAlignment="1">
      <alignment horizontal="right"/>
    </xf>
    <xf numFmtId="0" fontId="1" fillId="0" borderId="0" xfId="0" applyFont="1" applyAlignment="1">
      <alignment horizontal="center" vertical="center"/>
    </xf>
    <xf numFmtId="49" fontId="3" fillId="0" borderId="0" xfId="0" applyNumberFormat="1" applyFont="1" applyBorder="1" applyAlignment="1">
      <alignment vertical="center"/>
    </xf>
    <xf numFmtId="1" fontId="3" fillId="0" borderId="0" xfId="0" applyNumberFormat="1" applyFont="1" applyBorder="1" applyAlignment="1">
      <alignment vertical="center"/>
    </xf>
    <xf numFmtId="0" fontId="0" fillId="0" borderId="0" xfId="0" applyFont="1"/>
    <xf numFmtId="16" fontId="0" fillId="0" borderId="0" xfId="0" applyNumberFormat="1" applyBorder="1" applyAlignment="1">
      <alignment horizontal="center" vertical="center"/>
    </xf>
    <xf numFmtId="0" fontId="0" fillId="0" borderId="0" xfId="0" applyBorder="1" applyAlignment="1">
      <alignment horizontal="center" vertical="center"/>
    </xf>
    <xf numFmtId="2" fontId="0" fillId="0" borderId="0" xfId="0" applyNumberFormat="1" applyBorder="1" applyAlignment="1">
      <alignment horizontal="center" vertical="center"/>
    </xf>
    <xf numFmtId="164" fontId="0" fillId="0" borderId="0" xfId="0" applyNumberFormat="1" applyBorder="1" applyAlignment="1">
      <alignment horizontal="center" vertical="center"/>
    </xf>
    <xf numFmtId="0" fontId="0" fillId="0" borderId="0" xfId="0" applyFont="1" applyAlignment="1">
      <alignment horizontal="left" vertical="center"/>
    </xf>
    <xf numFmtId="164" fontId="0" fillId="0" borderId="0" xfId="0" applyNumberFormat="1"/>
    <xf numFmtId="164" fontId="0" fillId="0" borderId="0" xfId="0" applyNumberFormat="1" applyAlignment="1">
      <alignment horizontal="right" vertical="center"/>
    </xf>
    <xf numFmtId="0" fontId="0" fillId="0" borderId="0" xfId="0" applyAlignment="1">
      <alignment horizontal="left" vertical="center"/>
    </xf>
    <xf numFmtId="0" fontId="0" fillId="0" borderId="1" xfId="0" applyBorder="1" applyAlignment="1">
      <alignment horizontal="left" vertical="center"/>
    </xf>
    <xf numFmtId="164" fontId="1" fillId="0" borderId="0" xfId="0" applyNumberFormat="1" applyFont="1" applyAlignment="1">
      <alignment horizontal="right" vertical="center"/>
    </xf>
    <xf numFmtId="0" fontId="3" fillId="0" borderId="0" xfId="0" applyFont="1" applyBorder="1" applyAlignment="1">
      <alignment horizontal="left"/>
    </xf>
    <xf numFmtId="16" fontId="3" fillId="0" borderId="0" xfId="0" applyNumberFormat="1" applyFont="1" applyFill="1" applyBorder="1" applyAlignment="1">
      <alignment horizontal="center" vertical="center"/>
    </xf>
    <xf numFmtId="2" fontId="3" fillId="0" borderId="0" xfId="0" applyNumberFormat="1" applyFont="1" applyFill="1" applyBorder="1" applyAlignment="1">
      <alignment horizontal="center" vertical="center"/>
    </xf>
    <xf numFmtId="164" fontId="3" fillId="0" borderId="0" xfId="0" applyNumberFormat="1" applyFont="1" applyFill="1" applyBorder="1" applyAlignment="1">
      <alignment horizontal="center" vertical="center"/>
    </xf>
    <xf numFmtId="0" fontId="8" fillId="0" borderId="0" xfId="9" applyFont="1" applyBorder="1" applyAlignment="1" applyProtection="1">
      <alignment horizontal="center" vertical="center"/>
    </xf>
    <xf numFmtId="2" fontId="8" fillId="0" borderId="0" xfId="9" applyNumberFormat="1" applyBorder="1" applyAlignment="1" applyProtection="1">
      <alignment horizontal="center" vertical="center"/>
    </xf>
    <xf numFmtId="165" fontId="8" fillId="0" borderId="0" xfId="9" applyNumberFormat="1" applyBorder="1" applyAlignment="1" applyProtection="1">
      <alignment horizontal="center" vertical="center"/>
      <protection locked="0"/>
    </xf>
    <xf numFmtId="0" fontId="8" fillId="0" borderId="0" xfId="9" applyFont="1" applyBorder="1" applyAlignment="1" applyProtection="1">
      <alignment horizontal="center" vertical="center"/>
    </xf>
    <xf numFmtId="2" fontId="8" fillId="0" borderId="0" xfId="9" applyNumberFormat="1" applyBorder="1" applyAlignment="1" applyProtection="1">
      <alignment horizontal="center" vertical="center"/>
    </xf>
    <xf numFmtId="165" fontId="8" fillId="0" borderId="0" xfId="9" applyNumberFormat="1" applyBorder="1" applyAlignment="1" applyProtection="1">
      <alignment horizontal="center" vertical="center"/>
      <protection locked="0"/>
    </xf>
    <xf numFmtId="0" fontId="0" fillId="0" borderId="0" xfId="0" applyAlignment="1">
      <alignment horizontal="left" vertical="top" wrapText="1"/>
    </xf>
    <xf numFmtId="0" fontId="3" fillId="0" borderId="0" xfId="0" applyFont="1" applyBorder="1" applyAlignment="1">
      <alignment horizontal="left"/>
    </xf>
    <xf numFmtId="0" fontId="8" fillId="0" borderId="1" xfId="9" applyFont="1" applyBorder="1" applyAlignment="1" applyProtection="1">
      <alignment horizontal="center" vertical="center"/>
    </xf>
    <xf numFmtId="165" fontId="8" fillId="0" borderId="1" xfId="9" applyNumberFormat="1" applyBorder="1" applyAlignment="1" applyProtection="1">
      <alignment horizontal="center" vertical="center"/>
      <protection locked="0"/>
    </xf>
    <xf numFmtId="0" fontId="1" fillId="0" borderId="0" xfId="0" applyFont="1" applyAlignment="1">
      <alignment horizontal="left" vertical="center"/>
    </xf>
    <xf numFmtId="16" fontId="0" fillId="0" borderId="0" xfId="0" applyNumberFormat="1" applyFill="1" applyAlignment="1">
      <alignment horizontal="center" vertical="center"/>
    </xf>
    <xf numFmtId="164" fontId="0" fillId="0" borderId="0" xfId="0" applyNumberFormat="1" applyFill="1" applyAlignment="1">
      <alignment horizontal="center" vertical="center"/>
    </xf>
    <xf numFmtId="0" fontId="0" fillId="0" borderId="0" xfId="0" applyFill="1"/>
    <xf numFmtId="0" fontId="8" fillId="0" borderId="0" xfId="9" applyFont="1" applyBorder="1" applyAlignment="1" applyProtection="1">
      <alignment horizontal="center" vertical="center"/>
    </xf>
    <xf numFmtId="2" fontId="8" fillId="0" borderId="0" xfId="9" applyNumberFormat="1" applyBorder="1" applyAlignment="1" applyProtection="1">
      <alignment horizontal="center" vertical="center"/>
    </xf>
    <xf numFmtId="165" fontId="8" fillId="0" borderId="0" xfId="9" applyNumberFormat="1" applyBorder="1" applyAlignment="1" applyProtection="1">
      <alignment horizontal="center" vertical="center"/>
      <protection locked="0"/>
    </xf>
    <xf numFmtId="0" fontId="0" fillId="0" borderId="0" xfId="0" applyAlignment="1">
      <alignment horizontal="left" vertical="top" wrapText="1"/>
    </xf>
    <xf numFmtId="0" fontId="3" fillId="0" borderId="0" xfId="0" applyFont="1" applyBorder="1" applyAlignment="1">
      <alignment horizontal="left" vertical="top" wrapText="1"/>
    </xf>
    <xf numFmtId="0" fontId="3" fillId="0" borderId="0" xfId="0" applyFont="1" applyFill="1" applyBorder="1" applyAlignment="1">
      <alignment horizontal="left" vertical="top" wrapText="1"/>
    </xf>
    <xf numFmtId="0" fontId="3" fillId="0" borderId="0" xfId="0" applyFont="1" applyBorder="1" applyAlignment="1">
      <alignment horizontal="left"/>
    </xf>
    <xf numFmtId="0" fontId="1" fillId="0" borderId="0" xfId="0" applyFont="1" applyAlignment="1">
      <alignment horizontal="center" vertical="center"/>
    </xf>
    <xf numFmtId="0" fontId="10" fillId="0" borderId="0" xfId="0" applyFont="1"/>
    <xf numFmtId="0" fontId="10" fillId="0" borderId="0" xfId="0" applyFont="1" applyAlignment="1">
      <alignment horizontal="center" vertical="center"/>
    </xf>
    <xf numFmtId="0" fontId="10" fillId="0" borderId="0" xfId="0" applyFont="1" applyAlignment="1">
      <alignment horizontal="center" wrapText="1"/>
    </xf>
    <xf numFmtId="0" fontId="0" fillId="0" borderId="0" xfId="0" applyAlignment="1">
      <alignment horizontal="left" vertical="top" wrapText="1"/>
    </xf>
    <xf numFmtId="16"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2" fontId="3" fillId="0" borderId="1" xfId="0" applyNumberFormat="1" applyFont="1" applyFill="1" applyBorder="1" applyAlignment="1">
      <alignment horizontal="center" vertical="center"/>
    </xf>
    <xf numFmtId="164" fontId="3" fillId="0" borderId="1" xfId="0" applyNumberFormat="1" applyFont="1" applyFill="1" applyBorder="1" applyAlignment="1">
      <alignment horizontal="center" vertical="center"/>
    </xf>
    <xf numFmtId="0" fontId="3" fillId="0" borderId="0" xfId="0" applyFont="1" applyFill="1" applyBorder="1" applyAlignment="1">
      <alignment horizontal="center" vertical="center"/>
    </xf>
    <xf numFmtId="4" fontId="3" fillId="0" borderId="0"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1" fillId="0" borderId="0" xfId="0" applyFont="1" applyFill="1" applyAlignment="1">
      <alignment horizontal="left" vertical="center"/>
    </xf>
    <xf numFmtId="0" fontId="0" fillId="0" borderId="0" xfId="0" applyFill="1" applyAlignment="1">
      <alignment horizontal="center" wrapText="1"/>
    </xf>
    <xf numFmtId="0" fontId="0" fillId="0" borderId="0" xfId="0" applyFill="1" applyAlignment="1">
      <alignment horizontal="center" vertical="center"/>
    </xf>
    <xf numFmtId="0" fontId="0" fillId="0" borderId="1" xfId="0" applyFill="1" applyBorder="1" applyAlignment="1">
      <alignment horizontal="center" vertical="center"/>
    </xf>
    <xf numFmtId="2" fontId="0" fillId="0" borderId="0" xfId="0" applyNumberFormat="1" applyFill="1" applyAlignment="1">
      <alignment horizontal="center" vertical="center"/>
    </xf>
    <xf numFmtId="0" fontId="0" fillId="0" borderId="0" xfId="0" applyFill="1" applyAlignment="1">
      <alignment horizontal="left"/>
    </xf>
    <xf numFmtId="0" fontId="1" fillId="0" borderId="0" xfId="0" applyFont="1" applyFill="1" applyAlignment="1">
      <alignment horizontal="right"/>
    </xf>
    <xf numFmtId="0" fontId="1" fillId="0" borderId="0" xfId="0" applyFont="1" applyFill="1" applyAlignment="1">
      <alignment horizontal="center" vertical="center"/>
    </xf>
    <xf numFmtId="0" fontId="0" fillId="0" borderId="0" xfId="0" applyFont="1" applyBorder="1" applyAlignment="1">
      <alignment horizontal="left" vertical="center"/>
    </xf>
    <xf numFmtId="0" fontId="3" fillId="0" borderId="0" xfId="0" applyFont="1" applyBorder="1" applyAlignment="1">
      <alignment horizontal="left" vertical="top" wrapText="1"/>
    </xf>
    <xf numFmtId="0" fontId="8" fillId="0" borderId="0" xfId="9" applyFont="1" applyBorder="1" applyAlignment="1" applyProtection="1">
      <alignment horizontal="left" vertical="top" wrapText="1"/>
    </xf>
    <xf numFmtId="0" fontId="3" fillId="0" borderId="0" xfId="0" applyFont="1" applyFill="1" applyBorder="1" applyAlignment="1">
      <alignment horizontal="left" vertical="top" wrapText="1"/>
    </xf>
    <xf numFmtId="0" fontId="3" fillId="0" borderId="0" xfId="0" applyFont="1" applyAlignment="1">
      <alignment horizontal="left" vertical="top" wrapText="1"/>
    </xf>
    <xf numFmtId="0" fontId="3" fillId="0" borderId="0" xfId="0" applyFont="1" applyFill="1" applyBorder="1" applyAlignment="1">
      <alignment horizontal="left" vertical="top" wrapText="1"/>
    </xf>
    <xf numFmtId="0" fontId="3" fillId="0" borderId="0" xfId="0" applyFont="1" applyBorder="1" applyAlignment="1">
      <alignment horizontal="left" vertical="top" wrapText="1"/>
    </xf>
    <xf numFmtId="0" fontId="0" fillId="0" borderId="0" xfId="0" applyAlignment="1">
      <alignment vertical="center"/>
    </xf>
    <xf numFmtId="0" fontId="13" fillId="0" borderId="0" xfId="0" applyFont="1" applyAlignment="1">
      <alignment horizontal="center" wrapText="1"/>
    </xf>
    <xf numFmtId="165" fontId="3" fillId="0" borderId="0" xfId="9" applyNumberFormat="1" applyFont="1" applyFill="1" applyBorder="1" applyAlignment="1" applyProtection="1">
      <alignment horizontal="center" vertical="center"/>
      <protection locked="0"/>
    </xf>
    <xf numFmtId="0" fontId="3" fillId="0" borderId="1" xfId="0" applyFont="1" applyBorder="1" applyAlignment="1" applyProtection="1">
      <alignment horizontal="center" vertical="center"/>
    </xf>
    <xf numFmtId="0" fontId="8" fillId="0" borderId="0" xfId="9" applyFont="1" applyFill="1" applyBorder="1" applyAlignment="1" applyProtection="1">
      <alignment horizontal="left" vertical="top" wrapText="1"/>
    </xf>
    <xf numFmtId="0" fontId="3" fillId="0" borderId="0" xfId="0" applyFont="1" applyBorder="1" applyAlignment="1" applyProtection="1">
      <alignment horizontal="center" vertical="center"/>
    </xf>
    <xf numFmtId="2" fontId="3" fillId="0" borderId="0" xfId="0" applyNumberFormat="1" applyFont="1" applyBorder="1" applyAlignment="1" applyProtection="1">
      <alignment horizontal="center" vertical="center"/>
    </xf>
    <xf numFmtId="164" fontId="3" fillId="0" borderId="0" xfId="0" applyNumberFormat="1" applyFont="1" applyBorder="1" applyAlignment="1" applyProtection="1">
      <alignment horizontal="center" vertical="center"/>
      <protection locked="0"/>
    </xf>
    <xf numFmtId="0" fontId="0" fillId="0" borderId="0" xfId="0" applyBorder="1" applyAlignment="1">
      <alignment horizontal="left" vertical="top" wrapText="1"/>
    </xf>
    <xf numFmtId="0" fontId="0" fillId="0" borderId="0" xfId="0" applyAlignment="1">
      <alignment horizontal="right" vertical="center"/>
    </xf>
    <xf numFmtId="0" fontId="1" fillId="0" borderId="0" xfId="0" applyFont="1" applyAlignment="1">
      <alignment horizontal="right" vertical="center"/>
    </xf>
    <xf numFmtId="0" fontId="3" fillId="0" borderId="0" xfId="0" applyFont="1" applyBorder="1" applyAlignment="1">
      <alignment horizontal="left" vertical="top" wrapText="1"/>
    </xf>
    <xf numFmtId="0" fontId="4" fillId="0" borderId="0" xfId="0" applyFont="1" applyAlignment="1">
      <alignment horizontal="center" wrapText="1"/>
    </xf>
    <xf numFmtId="0" fontId="0" fillId="0" borderId="0" xfId="0" applyAlignment="1">
      <alignment horizontal="left" vertical="top" wrapText="1"/>
    </xf>
    <xf numFmtId="0" fontId="8" fillId="0" borderId="0" xfId="9" applyFont="1" applyFill="1" applyBorder="1" applyAlignment="1" applyProtection="1">
      <alignment horizontal="left" vertical="top" wrapText="1"/>
    </xf>
    <xf numFmtId="0" fontId="45" fillId="0" borderId="0" xfId="165"/>
    <xf numFmtId="0" fontId="47" fillId="0" borderId="0" xfId="165" applyFont="1"/>
    <xf numFmtId="0" fontId="48" fillId="0" borderId="0" xfId="165" applyFont="1" applyAlignment="1">
      <alignment horizontal="right" vertical="top"/>
    </xf>
    <xf numFmtId="0" fontId="48" fillId="0" borderId="0" xfId="165" applyFont="1" applyAlignment="1">
      <alignment horizontal="justify"/>
    </xf>
    <xf numFmtId="0" fontId="45" fillId="0" borderId="0" xfId="165" applyAlignment="1">
      <alignment horizontal="right" vertical="top"/>
    </xf>
    <xf numFmtId="0" fontId="45" fillId="0" borderId="0" xfId="165" applyAlignment="1">
      <alignment horizontal="justify" vertical="top"/>
    </xf>
    <xf numFmtId="0" fontId="48" fillId="0" borderId="0" xfId="165" applyFont="1" applyAlignment="1">
      <alignment horizontal="justify" vertical="top"/>
    </xf>
    <xf numFmtId="0" fontId="47" fillId="0" borderId="0" xfId="165" applyFont="1" applyAlignment="1">
      <alignment horizontal="justify" vertical="top"/>
    </xf>
    <xf numFmtId="0" fontId="45" fillId="0" borderId="0" xfId="165" applyAlignment="1">
      <alignment horizontal="right"/>
    </xf>
    <xf numFmtId="0" fontId="45" fillId="0" borderId="0" xfId="165" applyAlignment="1">
      <alignment horizontal="center"/>
    </xf>
    <xf numFmtId="4" fontId="45" fillId="0" borderId="0" xfId="165" applyNumberFormat="1" applyAlignment="1">
      <alignment horizontal="right"/>
    </xf>
    <xf numFmtId="0" fontId="48" fillId="0" borderId="0" xfId="165" applyFont="1" applyAlignment="1">
      <alignment horizontal="right"/>
    </xf>
    <xf numFmtId="4" fontId="48" fillId="0" borderId="0" xfId="165" applyNumberFormat="1" applyFont="1" applyAlignment="1">
      <alignment horizontal="right"/>
    </xf>
    <xf numFmtId="0" fontId="45" fillId="0" borderId="0" xfId="165" applyAlignment="1">
      <alignment wrapText="1"/>
    </xf>
    <xf numFmtId="0" fontId="45" fillId="0" borderId="0" xfId="165" applyAlignment="1"/>
    <xf numFmtId="0" fontId="47" fillId="0" borderId="0" xfId="165" applyFont="1" applyAlignment="1">
      <alignment horizontal="right"/>
    </xf>
    <xf numFmtId="0" fontId="47" fillId="0" borderId="0" xfId="165" applyFont="1" applyAlignment="1">
      <alignment horizontal="right" vertical="top"/>
    </xf>
    <xf numFmtId="0" fontId="47" fillId="0" borderId="0" xfId="165" applyFont="1" applyAlignment="1">
      <alignment wrapText="1"/>
    </xf>
    <xf numFmtId="0" fontId="45" fillId="0" borderId="1" xfId="165" applyBorder="1"/>
    <xf numFmtId="0" fontId="48" fillId="0" borderId="1" xfId="165" applyFont="1" applyBorder="1" applyAlignment="1">
      <alignment horizontal="right"/>
    </xf>
    <xf numFmtId="4" fontId="48" fillId="0" borderId="1" xfId="165" applyNumberFormat="1" applyFont="1" applyBorder="1" applyAlignment="1">
      <alignment horizontal="right"/>
    </xf>
    <xf numFmtId="0" fontId="3" fillId="0" borderId="0" xfId="0" applyFont="1" applyFill="1" applyBorder="1" applyAlignment="1">
      <alignment horizontal="left" vertical="top" wrapText="1"/>
    </xf>
    <xf numFmtId="0" fontId="0" fillId="0" borderId="0" xfId="0" applyAlignment="1">
      <alignment horizontal="left" vertical="top" wrapText="1"/>
    </xf>
    <xf numFmtId="0" fontId="50" fillId="0" borderId="0" xfId="167" applyFont="1" applyAlignment="1">
      <alignment horizontal="center"/>
    </xf>
    <xf numFmtId="0" fontId="51" fillId="0" borderId="0" xfId="167" applyFont="1"/>
    <xf numFmtId="0" fontId="50" fillId="0" borderId="0" xfId="167" applyFont="1"/>
    <xf numFmtId="0" fontId="50" fillId="0" borderId="0" xfId="167" applyFont="1" applyFill="1"/>
    <xf numFmtId="4" fontId="50" fillId="0" borderId="0" xfId="167" applyNumberFormat="1" applyFont="1" applyFill="1" applyAlignment="1">
      <alignment horizontal="center"/>
    </xf>
    <xf numFmtId="4" fontId="50" fillId="0" borderId="0" xfId="167" applyNumberFormat="1" applyFont="1" applyFill="1" applyAlignment="1">
      <alignment horizontal="right"/>
    </xf>
    <xf numFmtId="0" fontId="52" fillId="22" borderId="18" xfId="167" applyFont="1" applyFill="1" applyBorder="1" applyAlignment="1">
      <alignment horizontal="center" wrapText="1"/>
    </xf>
    <xf numFmtId="49" fontId="52" fillId="22" borderId="18" xfId="167" applyNumberFormat="1" applyFont="1" applyFill="1" applyBorder="1" applyAlignment="1">
      <alignment horizontal="center" wrapText="1"/>
    </xf>
    <xf numFmtId="0" fontId="52" fillId="22" borderId="18" xfId="167" applyFont="1" applyFill="1" applyBorder="1" applyAlignment="1">
      <alignment horizontal="center"/>
    </xf>
    <xf numFmtId="4" fontId="52" fillId="22" borderId="18" xfId="167" applyNumberFormat="1" applyFont="1" applyFill="1" applyBorder="1" applyAlignment="1">
      <alignment horizontal="center" wrapText="1"/>
    </xf>
    <xf numFmtId="0" fontId="53" fillId="0" borderId="0" xfId="167" applyFont="1" applyFill="1"/>
    <xf numFmtId="0" fontId="52" fillId="22" borderId="19" xfId="167" applyFont="1" applyFill="1" applyBorder="1" applyAlignment="1">
      <alignment horizontal="center"/>
    </xf>
    <xf numFmtId="49" fontId="52" fillId="22" borderId="19" xfId="167" applyNumberFormat="1" applyFont="1" applyFill="1" applyBorder="1" applyAlignment="1">
      <alignment horizontal="center" wrapText="1"/>
    </xf>
    <xf numFmtId="4" fontId="52" fillId="22" borderId="19" xfId="167" applyNumberFormat="1" applyFont="1" applyFill="1" applyBorder="1" applyAlignment="1">
      <alignment horizontal="center"/>
    </xf>
    <xf numFmtId="0" fontId="52" fillId="0" borderId="0" xfId="167" applyFont="1" applyFill="1" applyBorder="1" applyAlignment="1">
      <alignment horizontal="center"/>
    </xf>
    <xf numFmtId="49" fontId="52" fillId="0" borderId="0" xfId="167" applyNumberFormat="1" applyFont="1" applyFill="1" applyBorder="1" applyAlignment="1">
      <alignment horizontal="center" wrapText="1"/>
    </xf>
    <xf numFmtId="4" fontId="52" fillId="0" borderId="0" xfId="167" applyNumberFormat="1" applyFont="1" applyFill="1" applyBorder="1" applyAlignment="1">
      <alignment horizontal="center"/>
    </xf>
    <xf numFmtId="0" fontId="54" fillId="0" borderId="0" xfId="167" applyFont="1" applyBorder="1"/>
    <xf numFmtId="0" fontId="57" fillId="0" borderId="0" xfId="167" applyFont="1" applyFill="1" applyBorder="1" applyAlignment="1">
      <alignment horizontal="center"/>
    </xf>
    <xf numFmtId="4" fontId="53" fillId="0" borderId="0" xfId="167" applyNumberFormat="1" applyFont="1" applyFill="1" applyBorder="1" applyAlignment="1">
      <alignment horizontal="center"/>
    </xf>
    <xf numFmtId="0" fontId="54" fillId="0" borderId="0" xfId="167" applyFont="1" applyBorder="1" applyAlignment="1">
      <alignment wrapText="1"/>
    </xf>
    <xf numFmtId="0" fontId="56" fillId="0" borderId="0" xfId="167" applyFont="1" applyBorder="1"/>
    <xf numFmtId="0" fontId="58" fillId="0" borderId="0" xfId="167" applyFont="1" applyBorder="1"/>
    <xf numFmtId="0" fontId="54" fillId="0" borderId="0" xfId="167" applyFont="1" applyBorder="1" applyAlignment="1">
      <alignment vertical="top" wrapText="1"/>
    </xf>
    <xf numFmtId="171" fontId="53" fillId="0" borderId="0" xfId="167" applyNumberFormat="1" applyFont="1" applyBorder="1" applyAlignment="1">
      <alignment horizontal="center"/>
    </xf>
    <xf numFmtId="0" fontId="53" fillId="0" borderId="0" xfId="167" applyNumberFormat="1" applyFont="1" applyBorder="1" applyAlignment="1">
      <alignment horizontal="center"/>
    </xf>
    <xf numFmtId="4" fontId="53" fillId="0" borderId="0" xfId="167" applyNumberFormat="1" applyFont="1" applyBorder="1" applyAlignment="1">
      <alignment horizontal="center"/>
    </xf>
    <xf numFmtId="4" fontId="53" fillId="0" borderId="0" xfId="167" applyNumberFormat="1" applyFont="1" applyBorder="1" applyAlignment="1">
      <alignment horizontal="right"/>
    </xf>
    <xf numFmtId="171" fontId="50" fillId="0" borderId="0" xfId="167" applyNumberFormat="1" applyFont="1" applyBorder="1" applyAlignment="1">
      <alignment horizontal="center" vertical="top"/>
    </xf>
    <xf numFmtId="0" fontId="58" fillId="0" borderId="0" xfId="167" applyFont="1" applyAlignment="1">
      <alignment vertical="top"/>
    </xf>
    <xf numFmtId="171" fontId="50" fillId="0" borderId="0" xfId="167" applyNumberFormat="1" applyFont="1" applyBorder="1"/>
    <xf numFmtId="0" fontId="3" fillId="0" borderId="0" xfId="167" applyNumberFormat="1" applyFont="1" applyFill="1" applyBorder="1" applyAlignment="1" applyProtection="1">
      <alignment horizontal="center" vertical="top"/>
    </xf>
    <xf numFmtId="0" fontId="3" fillId="0" borderId="0" xfId="167" applyFont="1" applyFill="1" applyBorder="1" applyAlignment="1">
      <alignment horizontal="justify" vertical="top" wrapText="1"/>
    </xf>
    <xf numFmtId="4" fontId="3" fillId="0" borderId="0" xfId="167" applyNumberFormat="1" applyFont="1" applyFill="1" applyBorder="1" applyAlignment="1">
      <alignment horizontal="justify" vertical="top" wrapText="1"/>
    </xf>
    <xf numFmtId="4" fontId="3" fillId="0" borderId="0" xfId="167" applyNumberFormat="1" applyFont="1" applyFill="1" applyBorder="1" applyAlignment="1">
      <alignment horizontal="right" vertical="top"/>
    </xf>
    <xf numFmtId="171" fontId="50" fillId="0" borderId="0" xfId="167" applyNumberFormat="1" applyFont="1"/>
    <xf numFmtId="171" fontId="59" fillId="22" borderId="20" xfId="167" applyNumberFormat="1" applyFont="1" applyFill="1" applyBorder="1" applyAlignment="1">
      <alignment horizontal="center" vertical="top" wrapText="1"/>
    </xf>
    <xf numFmtId="0" fontId="60" fillId="0" borderId="0" xfId="167" applyNumberFormat="1" applyFont="1" applyFill="1" applyBorder="1" applyAlignment="1" applyProtection="1">
      <alignment horizontal="center" vertical="top"/>
    </xf>
    <xf numFmtId="0" fontId="60" fillId="0" borderId="0" xfId="167" applyFont="1" applyFill="1" applyBorder="1" applyAlignment="1">
      <alignment horizontal="justify" vertical="top" wrapText="1"/>
    </xf>
    <xf numFmtId="4" fontId="60" fillId="0" borderId="0" xfId="167" applyNumberFormat="1" applyFont="1" applyFill="1" applyBorder="1" applyAlignment="1">
      <alignment horizontal="justify" vertical="top" wrapText="1"/>
    </xf>
    <xf numFmtId="4" fontId="60" fillId="0" borderId="0" xfId="167" applyNumberFormat="1" applyFont="1" applyFill="1" applyBorder="1" applyAlignment="1">
      <alignment horizontal="right" vertical="top"/>
    </xf>
    <xf numFmtId="0" fontId="3" fillId="0" borderId="0" xfId="167" applyFont="1" applyFill="1" applyAlignment="1">
      <alignment horizontal="left" vertical="center" wrapText="1" shrinkToFit="1"/>
    </xf>
    <xf numFmtId="171" fontId="50" fillId="0" borderId="0" xfId="167" applyNumberFormat="1" applyFont="1" applyFill="1"/>
    <xf numFmtId="0" fontId="3" fillId="0" borderId="0" xfId="167" applyFont="1" applyFill="1" applyAlignment="1">
      <alignment horizontal="center" vertical="center"/>
    </xf>
    <xf numFmtId="0" fontId="3" fillId="0" borderId="0" xfId="167" applyFont="1" applyFill="1" applyAlignment="1">
      <alignment horizontal="center" vertical="center" wrapText="1" shrinkToFit="1"/>
    </xf>
    <xf numFmtId="4" fontId="3" fillId="0" borderId="0" xfId="167" applyNumberFormat="1" applyFont="1" applyFill="1" applyAlignment="1">
      <alignment horizontal="center" vertical="center" wrapText="1" shrinkToFit="1"/>
    </xf>
    <xf numFmtId="4" fontId="3" fillId="0" borderId="0" xfId="167" applyNumberFormat="1" applyFont="1" applyFill="1" applyAlignment="1">
      <alignment horizontal="right" vertical="center" wrapText="1"/>
    </xf>
    <xf numFmtId="0" fontId="3" fillId="0" borderId="0" xfId="167" applyFont="1" applyFill="1" applyBorder="1" applyAlignment="1">
      <alignment vertical="top" wrapText="1"/>
    </xf>
    <xf numFmtId="0" fontId="3" fillId="0" borderId="0" xfId="167" applyFont="1" applyFill="1" applyAlignment="1">
      <alignment horizontal="center" vertical="top" wrapText="1" shrinkToFit="1"/>
    </xf>
    <xf numFmtId="0" fontId="3" fillId="0" borderId="0" xfId="167" applyFont="1" applyFill="1" applyAlignment="1">
      <alignment horizontal="left" vertical="top" wrapText="1" shrinkToFit="1"/>
    </xf>
    <xf numFmtId="0" fontId="3" fillId="0" borderId="0" xfId="167" applyFont="1" applyFill="1" applyBorder="1" applyAlignment="1">
      <alignment horizontal="left" vertical="top" wrapText="1" indent="1"/>
    </xf>
    <xf numFmtId="0" fontId="3" fillId="0" borderId="0" xfId="167" applyNumberFormat="1" applyFont="1" applyFill="1" applyAlignment="1">
      <alignment horizontal="justify" vertical="top" wrapText="1"/>
    </xf>
    <xf numFmtId="4" fontId="3" fillId="0" borderId="0" xfId="167" applyNumberFormat="1" applyFont="1" applyFill="1" applyAlignment="1">
      <alignment horizontal="right" wrapText="1" shrinkToFit="1"/>
    </xf>
    <xf numFmtId="4" fontId="3" fillId="0" borderId="0" xfId="167" applyNumberFormat="1" applyFont="1" applyFill="1" applyAlignment="1">
      <alignment horizontal="right" vertical="center" wrapText="1" shrinkToFit="1"/>
    </xf>
    <xf numFmtId="0" fontId="3" fillId="0" borderId="0" xfId="167" applyFont="1" applyFill="1" applyBorder="1" applyAlignment="1">
      <alignment wrapText="1"/>
    </xf>
    <xf numFmtId="0" fontId="3" fillId="0" borderId="0" xfId="167" applyFont="1" applyFill="1" applyAlignment="1">
      <alignment vertical="top" wrapText="1" shrinkToFit="1"/>
    </xf>
    <xf numFmtId="0" fontId="54" fillId="0" borderId="0" xfId="167" applyFont="1" applyFill="1" applyBorder="1" applyAlignment="1">
      <alignment horizontal="justify" vertical="top" wrapText="1"/>
    </xf>
    <xf numFmtId="0" fontId="3" fillId="0" borderId="0" xfId="167" applyFont="1" applyFill="1" applyAlignment="1">
      <alignment horizontal="center" wrapText="1" shrinkToFit="1"/>
    </xf>
    <xf numFmtId="0" fontId="3" fillId="0" borderId="0" xfId="167" applyFont="1" applyFill="1" applyAlignment="1">
      <alignment horizontal="center"/>
    </xf>
    <xf numFmtId="4" fontId="3" fillId="0" borderId="0" xfId="167" applyNumberFormat="1" applyFont="1" applyFill="1" applyAlignment="1">
      <alignment horizontal="left" wrapText="1" shrinkToFit="1"/>
    </xf>
    <xf numFmtId="4" fontId="3" fillId="0" borderId="0" xfId="167" applyNumberFormat="1" applyFont="1" applyFill="1" applyAlignment="1">
      <alignment horizontal="right" wrapText="1"/>
    </xf>
    <xf numFmtId="16" fontId="3" fillId="0" borderId="0" xfId="167" applyNumberFormat="1" applyFont="1" applyFill="1" applyAlignment="1">
      <alignment horizontal="center" vertical="top" wrapText="1" shrinkToFit="1"/>
    </xf>
    <xf numFmtId="0" fontId="3" fillId="0" borderId="0" xfId="167" applyFont="1" applyFill="1" applyAlignment="1">
      <alignment vertical="top" wrapText="1"/>
    </xf>
    <xf numFmtId="0" fontId="3" fillId="0" borderId="0" xfId="167" applyFont="1" applyAlignment="1">
      <alignment horizontal="center" vertical="top" wrapText="1" shrinkToFit="1"/>
    </xf>
    <xf numFmtId="0" fontId="3" fillId="0" borderId="0" xfId="167" applyFont="1" applyAlignment="1">
      <alignment horizontal="left" vertical="top" wrapText="1" shrinkToFit="1"/>
    </xf>
    <xf numFmtId="0" fontId="3" fillId="0" borderId="0" xfId="167" applyFont="1" applyAlignment="1">
      <alignment horizontal="center" wrapText="1" shrinkToFit="1"/>
    </xf>
    <xf numFmtId="0" fontId="3" fillId="0" borderId="0" xfId="167" applyFont="1" applyAlignment="1">
      <alignment horizontal="center"/>
    </xf>
    <xf numFmtId="4" fontId="3" fillId="0" borderId="0" xfId="167" applyNumberFormat="1" applyFont="1" applyAlignment="1">
      <alignment horizontal="left" wrapText="1" shrinkToFit="1"/>
    </xf>
    <xf numFmtId="4" fontId="3" fillId="0" borderId="0" xfId="167" applyNumberFormat="1" applyFont="1" applyAlignment="1">
      <alignment horizontal="right" wrapText="1"/>
    </xf>
    <xf numFmtId="0" fontId="3" fillId="0" borderId="0" xfId="167" applyFont="1" applyFill="1" applyBorder="1" applyAlignment="1">
      <alignment vertical="top"/>
    </xf>
    <xf numFmtId="0" fontId="4" fillId="22" borderId="20" xfId="167" applyFont="1" applyFill="1" applyBorder="1" applyAlignment="1">
      <alignment horizontal="right" vertical="top" wrapText="1"/>
    </xf>
    <xf numFmtId="0" fontId="4" fillId="22" borderId="21" xfId="167" applyFont="1" applyFill="1" applyBorder="1" applyAlignment="1">
      <alignment horizontal="center"/>
    </xf>
    <xf numFmtId="1" fontId="4" fillId="22" borderId="21" xfId="168" applyNumberFormat="1" applyFont="1" applyFill="1" applyBorder="1" applyAlignment="1">
      <alignment horizontal="center"/>
    </xf>
    <xf numFmtId="4" fontId="4" fillId="22" borderId="21" xfId="168" applyNumberFormat="1" applyFont="1" applyFill="1" applyBorder="1" applyAlignment="1">
      <alignment horizontal="center"/>
    </xf>
    <xf numFmtId="4" fontId="4" fillId="22" borderId="22" xfId="168" applyNumberFormat="1" applyFont="1" applyFill="1" applyBorder="1" applyAlignment="1">
      <alignment horizontal="right"/>
    </xf>
    <xf numFmtId="0" fontId="60" fillId="0" borderId="0" xfId="167" applyFont="1" applyFill="1" applyBorder="1" applyAlignment="1">
      <alignment vertical="top"/>
    </xf>
    <xf numFmtId="0" fontId="62" fillId="0" borderId="0" xfId="167" applyFont="1" applyFill="1" applyBorder="1" applyAlignment="1">
      <alignment horizontal="right" vertical="top" wrapText="1"/>
    </xf>
    <xf numFmtId="0" fontId="62" fillId="0" borderId="0" xfId="167" applyFont="1" applyFill="1" applyBorder="1" applyAlignment="1">
      <alignment horizontal="center"/>
    </xf>
    <xf numFmtId="1" fontId="62" fillId="0" borderId="0" xfId="168" applyNumberFormat="1" applyFont="1" applyFill="1" applyBorder="1" applyAlignment="1">
      <alignment horizontal="center"/>
    </xf>
    <xf numFmtId="4" fontId="62" fillId="0" borderId="0" xfId="168" applyNumberFormat="1" applyFont="1" applyFill="1" applyBorder="1" applyAlignment="1">
      <alignment horizontal="center"/>
    </xf>
    <xf numFmtId="4" fontId="62" fillId="0" borderId="0" xfId="168" applyNumberFormat="1" applyFont="1" applyFill="1" applyBorder="1" applyAlignment="1">
      <alignment horizontal="right"/>
    </xf>
    <xf numFmtId="171" fontId="60" fillId="0" borderId="0" xfId="167" applyNumberFormat="1" applyFont="1" applyBorder="1" applyAlignment="1">
      <alignment horizontal="center" vertical="top"/>
    </xf>
    <xf numFmtId="171" fontId="60" fillId="0" borderId="0" xfId="167" applyNumberFormat="1" applyFont="1" applyBorder="1" applyAlignment="1">
      <alignment horizontal="left" wrapText="1"/>
    </xf>
    <xf numFmtId="171" fontId="60" fillId="0" borderId="0" xfId="167" applyNumberFormat="1" applyFont="1" applyFill="1" applyBorder="1" applyAlignment="1">
      <alignment horizontal="center"/>
    </xf>
    <xf numFmtId="0" fontId="60" fillId="0" borderId="0" xfId="167" applyNumberFormat="1" applyFont="1" applyFill="1" applyBorder="1" applyAlignment="1">
      <alignment horizontal="center"/>
    </xf>
    <xf numFmtId="4" fontId="60" fillId="0" borderId="0" xfId="167" applyNumberFormat="1" applyFont="1" applyFill="1" applyBorder="1" applyAlignment="1">
      <alignment horizontal="center"/>
    </xf>
    <xf numFmtId="4" fontId="60" fillId="0" borderId="0" xfId="167" applyNumberFormat="1" applyFont="1" applyFill="1" applyBorder="1" applyAlignment="1">
      <alignment horizontal="right"/>
    </xf>
    <xf numFmtId="171" fontId="59" fillId="22" borderId="20" xfId="167" applyNumberFormat="1" applyFont="1" applyFill="1" applyBorder="1" applyAlignment="1">
      <alignment horizontal="center" vertical="center" wrapText="1"/>
    </xf>
    <xf numFmtId="171" fontId="50" fillId="0" borderId="0" xfId="167" applyNumberFormat="1" applyFont="1" applyAlignment="1">
      <alignment vertical="center"/>
    </xf>
    <xf numFmtId="171" fontId="50" fillId="0" borderId="0" xfId="167" applyNumberFormat="1" applyFont="1" applyBorder="1" applyAlignment="1">
      <alignment horizontal="justify" wrapText="1"/>
    </xf>
    <xf numFmtId="171" fontId="50" fillId="0" borderId="0" xfId="167" applyNumberFormat="1" applyFont="1" applyBorder="1" applyAlignment="1">
      <alignment horizontal="center"/>
    </xf>
    <xf numFmtId="0" fontId="50" fillId="0" borderId="0" xfId="167" applyNumberFormat="1" applyFont="1" applyBorder="1" applyAlignment="1">
      <alignment horizontal="center"/>
    </xf>
    <xf numFmtId="4" fontId="50" fillId="0" borderId="0" xfId="167" applyNumberFormat="1" applyFont="1" applyBorder="1" applyAlignment="1">
      <alignment horizontal="center"/>
    </xf>
    <xf numFmtId="4" fontId="52" fillId="0" borderId="0" xfId="167" applyNumberFormat="1" applyFont="1" applyBorder="1" applyAlignment="1">
      <alignment horizontal="right"/>
    </xf>
    <xf numFmtId="171" fontId="52" fillId="22" borderId="20" xfId="167" applyNumberFormat="1" applyFont="1" applyFill="1" applyBorder="1" applyAlignment="1">
      <alignment horizontal="center" vertical="top"/>
    </xf>
    <xf numFmtId="171" fontId="52" fillId="22" borderId="21" xfId="167" applyNumberFormat="1" applyFont="1" applyFill="1" applyBorder="1" applyAlignment="1">
      <alignment horizontal="justify" wrapText="1"/>
    </xf>
    <xf numFmtId="171" fontId="50" fillId="22" borderId="21" xfId="167" applyNumberFormat="1" applyFont="1" applyFill="1" applyBorder="1" applyAlignment="1">
      <alignment horizontal="center"/>
    </xf>
    <xf numFmtId="0" fontId="50" fillId="22" borderId="21" xfId="167" applyNumberFormat="1" applyFont="1" applyFill="1" applyBorder="1" applyAlignment="1">
      <alignment horizontal="center"/>
    </xf>
    <xf numFmtId="4" fontId="50" fillId="22" borderId="21" xfId="167" applyNumberFormat="1" applyFont="1" applyFill="1" applyBorder="1" applyAlignment="1">
      <alignment horizontal="center"/>
    </xf>
    <xf numFmtId="4" fontId="50" fillId="22" borderId="22" xfId="167" applyNumberFormat="1" applyFont="1" applyFill="1" applyBorder="1" applyAlignment="1">
      <alignment horizontal="right"/>
    </xf>
    <xf numFmtId="171" fontId="62" fillId="0" borderId="2" xfId="167" applyNumberFormat="1" applyFont="1" applyFill="1" applyBorder="1" applyAlignment="1">
      <alignment horizontal="center" vertical="top"/>
    </xf>
    <xf numFmtId="171" fontId="62" fillId="0" borderId="2" xfId="167" applyNumberFormat="1" applyFont="1" applyFill="1" applyBorder="1" applyAlignment="1">
      <alignment horizontal="justify" wrapText="1"/>
    </xf>
    <xf numFmtId="171" fontId="60" fillId="0" borderId="2" xfId="167" applyNumberFormat="1" applyFont="1" applyFill="1" applyBorder="1" applyAlignment="1">
      <alignment horizontal="center"/>
    </xf>
    <xf numFmtId="0" fontId="60" fillId="0" borderId="2" xfId="167" applyNumberFormat="1" applyFont="1" applyFill="1" applyBorder="1" applyAlignment="1">
      <alignment horizontal="center"/>
    </xf>
    <xf numFmtId="4" fontId="60" fillId="0" borderId="2" xfId="167" applyNumberFormat="1" applyFont="1" applyFill="1" applyBorder="1" applyAlignment="1">
      <alignment horizontal="center"/>
    </xf>
    <xf numFmtId="4" fontId="60" fillId="0" borderId="2" xfId="167" applyNumberFormat="1" applyFont="1" applyFill="1" applyBorder="1" applyAlignment="1">
      <alignment horizontal="right"/>
    </xf>
    <xf numFmtId="171" fontId="3" fillId="0" borderId="0" xfId="167" applyNumberFormat="1" applyFont="1" applyFill="1" applyBorder="1" applyAlignment="1">
      <alignment horizontal="center" vertical="top"/>
    </xf>
    <xf numFmtId="0" fontId="3" fillId="0" borderId="0" xfId="167" applyFont="1" applyAlignment="1">
      <alignment vertical="top" wrapText="1"/>
    </xf>
    <xf numFmtId="171" fontId="3" fillId="0" borderId="0" xfId="167" applyNumberFormat="1" applyFont="1" applyFill="1" applyBorder="1" applyAlignment="1">
      <alignment horizontal="center"/>
    </xf>
    <xf numFmtId="1" fontId="3" fillId="0" borderId="0" xfId="167" applyNumberFormat="1" applyFont="1" applyFill="1" applyBorder="1" applyAlignment="1">
      <alignment horizontal="center"/>
    </xf>
    <xf numFmtId="4" fontId="3" fillId="0" borderId="0" xfId="167" applyNumberFormat="1" applyFont="1" applyFill="1" applyBorder="1" applyAlignment="1">
      <alignment horizontal="center"/>
    </xf>
    <xf numFmtId="4" fontId="3" fillId="0" borderId="0" xfId="167" applyNumberFormat="1" applyFont="1" applyFill="1" applyBorder="1" applyAlignment="1">
      <alignment horizontal="right"/>
    </xf>
    <xf numFmtId="171" fontId="3" fillId="0" borderId="0" xfId="167" applyNumberFormat="1" applyFont="1" applyFill="1" applyBorder="1" applyAlignment="1">
      <alignment horizontal="justify" wrapText="1"/>
    </xf>
    <xf numFmtId="4" fontId="3" fillId="0" borderId="0" xfId="168" applyNumberFormat="1" applyFont="1" applyBorder="1" applyAlignment="1"/>
    <xf numFmtId="171" fontId="52" fillId="0" borderId="0" xfId="167" applyNumberFormat="1" applyFont="1" applyFill="1"/>
    <xf numFmtId="171" fontId="10" fillId="0" borderId="0" xfId="167" applyNumberFormat="1" applyFont="1" applyFill="1" applyBorder="1" applyAlignment="1">
      <alignment horizontal="justify" wrapText="1"/>
    </xf>
    <xf numFmtId="171" fontId="60" fillId="0" borderId="0" xfId="167" applyNumberFormat="1" applyFont="1" applyFill="1" applyBorder="1" applyAlignment="1">
      <alignment horizontal="center" vertical="top"/>
    </xf>
    <xf numFmtId="171" fontId="60" fillId="0" borderId="0" xfId="167" applyNumberFormat="1" applyFont="1" applyFill="1" applyBorder="1" applyAlignment="1">
      <alignment horizontal="justify" wrapText="1"/>
    </xf>
    <xf numFmtId="1" fontId="60" fillId="0" borderId="0" xfId="167" applyNumberFormat="1" applyFont="1" applyFill="1" applyBorder="1" applyAlignment="1">
      <alignment horizontal="center"/>
    </xf>
    <xf numFmtId="171" fontId="60" fillId="0" borderId="23" xfId="167" applyNumberFormat="1" applyFont="1" applyFill="1" applyBorder="1" applyAlignment="1">
      <alignment horizontal="center" vertical="top"/>
    </xf>
    <xf numFmtId="0" fontId="52" fillId="22" borderId="20" xfId="167" applyFont="1" applyFill="1" applyBorder="1" applyAlignment="1">
      <alignment horizontal="right" vertical="top" wrapText="1"/>
    </xf>
    <xf numFmtId="0" fontId="52" fillId="22" borderId="21" xfId="167" applyFont="1" applyFill="1" applyBorder="1" applyAlignment="1">
      <alignment horizontal="center"/>
    </xf>
    <xf numFmtId="1" fontId="52" fillId="22" borderId="21" xfId="168" applyNumberFormat="1" applyFont="1" applyFill="1" applyBorder="1" applyAlignment="1">
      <alignment horizontal="center"/>
    </xf>
    <xf numFmtId="4" fontId="52" fillId="22" borderId="21" xfId="168" applyNumberFormat="1" applyFont="1" applyFill="1" applyBorder="1" applyAlignment="1">
      <alignment horizontal="center"/>
    </xf>
    <xf numFmtId="4" fontId="52" fillId="22" borderId="22" xfId="168" applyNumberFormat="1" applyFont="1" applyFill="1" applyBorder="1" applyAlignment="1">
      <alignment horizontal="right"/>
    </xf>
    <xf numFmtId="0" fontId="50" fillId="0" borderId="0" xfId="167" applyNumberFormat="1" applyFont="1" applyBorder="1" applyAlignment="1">
      <alignment horizontal="center" vertical="top"/>
    </xf>
    <xf numFmtId="0" fontId="50" fillId="0" borderId="0" xfId="167" applyNumberFormat="1" applyFont="1" applyBorder="1" applyAlignment="1">
      <alignment horizontal="justify" vertical="top" wrapText="1"/>
    </xf>
    <xf numFmtId="0" fontId="50" fillId="0" borderId="0" xfId="167" applyFont="1" applyBorder="1" applyAlignment="1">
      <alignment horizontal="center"/>
    </xf>
    <xf numFmtId="4" fontId="50" fillId="0" borderId="0" xfId="167" applyNumberFormat="1" applyFont="1" applyFill="1" applyBorder="1" applyAlignment="1">
      <alignment horizontal="center"/>
    </xf>
    <xf numFmtId="4" fontId="50" fillId="0" borderId="0" xfId="167" applyNumberFormat="1" applyFont="1" applyFill="1" applyBorder="1" applyAlignment="1">
      <alignment horizontal="right"/>
    </xf>
    <xf numFmtId="0" fontId="12" fillId="0" borderId="0" xfId="167" applyFont="1"/>
    <xf numFmtId="171" fontId="52" fillId="22" borderId="21" xfId="167" applyNumberFormat="1" applyFont="1" applyFill="1" applyBorder="1" applyAlignment="1">
      <alignment horizontal="left" wrapText="1"/>
    </xf>
    <xf numFmtId="171" fontId="50" fillId="0" borderId="2" xfId="167" applyNumberFormat="1" applyFont="1" applyBorder="1" applyAlignment="1">
      <alignment horizontal="center" vertical="top"/>
    </xf>
    <xf numFmtId="171" fontId="50" fillId="0" borderId="2" xfId="167" applyNumberFormat="1" applyFont="1" applyBorder="1" applyAlignment="1">
      <alignment horizontal="justify" wrapText="1"/>
    </xf>
    <xf numFmtId="171" fontId="50" fillId="0" borderId="2" xfId="167" applyNumberFormat="1" applyFont="1" applyBorder="1" applyAlignment="1">
      <alignment horizontal="center"/>
    </xf>
    <xf numFmtId="0" fontId="50" fillId="0" borderId="2" xfId="167" applyNumberFormat="1" applyFont="1" applyBorder="1" applyAlignment="1">
      <alignment horizontal="center"/>
    </xf>
    <xf numFmtId="4" fontId="50" fillId="0" borderId="2" xfId="167" applyNumberFormat="1" applyFont="1" applyBorder="1" applyAlignment="1">
      <alignment horizontal="center"/>
    </xf>
    <xf numFmtId="4" fontId="52" fillId="0" borderId="2" xfId="167" applyNumberFormat="1" applyFont="1" applyBorder="1" applyAlignment="1">
      <alignment horizontal="right"/>
    </xf>
    <xf numFmtId="0" fontId="3" fillId="0" borderId="0" xfId="167" applyFont="1" applyFill="1" applyAlignment="1">
      <alignment horizontal="justify" vertical="top"/>
    </xf>
    <xf numFmtId="0" fontId="3" fillId="0" borderId="0" xfId="167" applyNumberFormat="1" applyFont="1" applyFill="1" applyBorder="1" applyAlignment="1">
      <alignment horizontal="center"/>
    </xf>
    <xf numFmtId="0" fontId="8" fillId="0" borderId="0" xfId="167" applyFont="1" applyFill="1" applyAlignment="1">
      <alignment horizontal="center" wrapText="1" shrinkToFit="1"/>
    </xf>
    <xf numFmtId="0" fontId="8" fillId="0" borderId="0" xfId="167" applyFont="1" applyFill="1" applyAlignment="1">
      <alignment horizontal="center"/>
    </xf>
    <xf numFmtId="4" fontId="8" fillId="0" borderId="0" xfId="167" applyNumberFormat="1" applyFont="1" applyFill="1" applyAlignment="1">
      <alignment horizontal="right" wrapText="1" shrinkToFit="1"/>
    </xf>
    <xf numFmtId="0" fontId="61" fillId="0" borderId="0" xfId="7" applyFont="1" applyBorder="1" applyAlignment="1" applyProtection="1">
      <alignment horizontal="left" vertical="top" wrapText="1"/>
    </xf>
    <xf numFmtId="0" fontId="8" fillId="0" borderId="0" xfId="167" quotePrefix="1" applyFont="1" applyFill="1" applyBorder="1" applyAlignment="1">
      <alignment horizontal="left" vertical="top" wrapText="1" shrinkToFit="1"/>
    </xf>
    <xf numFmtId="171" fontId="63" fillId="0" borderId="0" xfId="167" applyNumberFormat="1" applyFont="1" applyBorder="1"/>
    <xf numFmtId="49" fontId="3" fillId="0" borderId="0" xfId="167" applyNumberFormat="1" applyFont="1" applyFill="1" applyBorder="1" applyAlignment="1">
      <alignment horizontal="center" vertical="top"/>
    </xf>
    <xf numFmtId="0" fontId="3" fillId="0" borderId="0" xfId="167" applyNumberFormat="1" applyFont="1" applyFill="1" applyBorder="1" applyAlignment="1" applyProtection="1">
      <alignment vertical="top" wrapText="1"/>
    </xf>
    <xf numFmtId="0" fontId="10" fillId="0" borderId="0" xfId="167" applyNumberFormat="1" applyFont="1" applyFill="1" applyBorder="1" applyAlignment="1" applyProtection="1">
      <alignment vertical="top" wrapText="1"/>
    </xf>
    <xf numFmtId="4" fontId="10" fillId="0" borderId="0" xfId="167" applyNumberFormat="1" applyFont="1" applyFill="1" applyBorder="1" applyAlignment="1">
      <alignment horizontal="right"/>
    </xf>
    <xf numFmtId="49" fontId="61" fillId="0" borderId="0" xfId="167" applyNumberFormat="1" applyFont="1" applyBorder="1" applyAlignment="1" applyProtection="1">
      <alignment horizontal="justify" vertical="top" wrapText="1"/>
    </xf>
    <xf numFmtId="4" fontId="3" fillId="0" borderId="0" xfId="168" applyNumberFormat="1" applyFont="1" applyFill="1" applyBorder="1" applyAlignment="1">
      <alignment horizontal="right"/>
    </xf>
    <xf numFmtId="171" fontId="3" fillId="0" borderId="0" xfId="167" applyNumberFormat="1" applyFont="1" applyFill="1" applyBorder="1" applyAlignment="1">
      <alignment horizontal="justify" vertical="top" wrapText="1"/>
    </xf>
    <xf numFmtId="1" fontId="10" fillId="0" borderId="0" xfId="167" applyNumberFormat="1" applyFont="1" applyFill="1" applyBorder="1" applyAlignment="1">
      <alignment horizontal="center"/>
    </xf>
    <xf numFmtId="4" fontId="10" fillId="0" borderId="0" xfId="167" applyNumberFormat="1" applyFont="1" applyFill="1" applyBorder="1" applyAlignment="1">
      <alignment horizontal="center"/>
    </xf>
    <xf numFmtId="4" fontId="4" fillId="0" borderId="0" xfId="167" applyNumberFormat="1" applyFont="1" applyFill="1" applyBorder="1" applyAlignment="1">
      <alignment horizontal="right"/>
    </xf>
    <xf numFmtId="171" fontId="3" fillId="0" borderId="0" xfId="167" applyNumberFormat="1" applyFont="1" applyFill="1" applyBorder="1" applyAlignment="1">
      <alignment vertical="distributed" wrapText="1"/>
    </xf>
    <xf numFmtId="0" fontId="8" fillId="0" borderId="0" xfId="167" applyFont="1" applyFill="1" applyAlignment="1">
      <alignment horizontal="center" vertical="top" wrapText="1" shrinkToFit="1"/>
    </xf>
    <xf numFmtId="0" fontId="3" fillId="0" borderId="0" xfId="167" applyFont="1" applyAlignment="1">
      <alignment horizontal="justify" vertical="top" wrapText="1"/>
    </xf>
    <xf numFmtId="0" fontId="8" fillId="0" borderId="0" xfId="167" applyFont="1" applyFill="1" applyAlignment="1">
      <alignment horizontal="left" vertical="center" wrapText="1" shrinkToFit="1"/>
    </xf>
    <xf numFmtId="4" fontId="8" fillId="0" borderId="0" xfId="167" applyNumberFormat="1" applyFont="1" applyFill="1" applyAlignment="1">
      <alignment horizontal="right" wrapText="1"/>
    </xf>
    <xf numFmtId="0" fontId="50" fillId="0" borderId="0" xfId="167" applyNumberFormat="1" applyFont="1" applyFill="1" applyBorder="1" applyAlignment="1" applyProtection="1">
      <alignment horizontal="center" vertical="top"/>
    </xf>
    <xf numFmtId="1" fontId="50" fillId="0" borderId="0" xfId="167" applyNumberFormat="1" applyFont="1" applyBorder="1" applyAlignment="1">
      <alignment horizontal="center"/>
    </xf>
    <xf numFmtId="4" fontId="50" fillId="0" borderId="0" xfId="167" applyNumberFormat="1" applyFont="1" applyBorder="1" applyAlignment="1">
      <alignment horizontal="right"/>
    </xf>
    <xf numFmtId="4" fontId="50" fillId="0" borderId="0" xfId="167" applyNumberFormat="1" applyFont="1"/>
    <xf numFmtId="4" fontId="50" fillId="0" borderId="0" xfId="167" applyNumberFormat="1" applyFont="1" applyAlignment="1">
      <alignment horizontal="right"/>
    </xf>
    <xf numFmtId="0" fontId="50" fillId="0" borderId="0" xfId="167" applyFont="1" applyAlignment="1">
      <alignment horizontal="left" vertical="top" wrapText="1" indent="1"/>
    </xf>
    <xf numFmtId="171" fontId="52" fillId="22" borderId="20" xfId="167" applyNumberFormat="1" applyFont="1" applyFill="1" applyBorder="1" applyAlignment="1">
      <alignment horizontal="center" vertical="center"/>
    </xf>
    <xf numFmtId="171" fontId="59" fillId="22" borderId="21" xfId="167" applyNumberFormat="1" applyFont="1" applyFill="1" applyBorder="1" applyAlignment="1">
      <alignment horizontal="justify" vertical="center" wrapText="1"/>
    </xf>
    <xf numFmtId="171" fontId="50" fillId="22" borderId="21" xfId="167" applyNumberFormat="1" applyFont="1" applyFill="1" applyBorder="1" applyAlignment="1">
      <alignment horizontal="center" vertical="center"/>
    </xf>
    <xf numFmtId="0" fontId="50" fillId="22" borderId="21" xfId="167" applyNumberFormat="1" applyFont="1" applyFill="1" applyBorder="1" applyAlignment="1">
      <alignment horizontal="center" vertical="center"/>
    </xf>
    <xf numFmtId="4" fontId="50" fillId="22" borderId="21" xfId="167" applyNumberFormat="1" applyFont="1" applyFill="1" applyBorder="1" applyAlignment="1">
      <alignment horizontal="center" vertical="center"/>
    </xf>
    <xf numFmtId="4" fontId="50" fillId="22" borderId="22" xfId="167" applyNumberFormat="1" applyFont="1" applyFill="1" applyBorder="1" applyAlignment="1">
      <alignment horizontal="right" vertical="center"/>
    </xf>
    <xf numFmtId="171" fontId="50" fillId="0" borderId="0" xfId="167" applyNumberFormat="1" applyFont="1" applyBorder="1" applyAlignment="1">
      <alignment vertical="center"/>
    </xf>
    <xf numFmtId="171" fontId="50" fillId="23" borderId="0" xfId="167" applyNumberFormat="1" applyFont="1" applyFill="1" applyAlignment="1">
      <alignment vertical="center"/>
    </xf>
    <xf numFmtId="171" fontId="52" fillId="0" borderId="0" xfId="167" applyNumberFormat="1" applyFont="1" applyBorder="1" applyAlignment="1">
      <alignment horizontal="justify" wrapText="1"/>
    </xf>
    <xf numFmtId="171" fontId="50" fillId="23" borderId="0" xfId="167" applyNumberFormat="1" applyFont="1" applyFill="1"/>
    <xf numFmtId="0" fontId="3" fillId="0" borderId="0" xfId="167" applyFont="1" applyFill="1" applyAlignment="1">
      <alignment horizontal="justify" vertical="top" wrapText="1"/>
    </xf>
    <xf numFmtId="0" fontId="3" fillId="0" borderId="0" xfId="167" applyFont="1" applyFill="1" applyAlignment="1">
      <alignment horizontal="center" vertical="top"/>
    </xf>
    <xf numFmtId="1" fontId="3" fillId="0" borderId="0" xfId="167" applyNumberFormat="1" applyFont="1" applyFill="1" applyAlignment="1">
      <alignment horizontal="center"/>
    </xf>
    <xf numFmtId="4" fontId="3" fillId="0" borderId="0" xfId="167" applyNumberFormat="1" applyFont="1" applyFill="1" applyAlignment="1">
      <alignment horizontal="right"/>
    </xf>
    <xf numFmtId="49" fontId="3" fillId="0" borderId="0" xfId="167" applyNumberFormat="1" applyFont="1" applyFill="1" applyAlignment="1">
      <alignment horizontal="justify" vertical="top" wrapText="1"/>
    </xf>
    <xf numFmtId="1" fontId="64" fillId="0" borderId="0" xfId="167" applyNumberFormat="1" applyFont="1" applyFill="1" applyBorder="1" applyAlignment="1" applyProtection="1">
      <alignment horizontal="center"/>
    </xf>
    <xf numFmtId="0" fontId="4" fillId="0" borderId="0" xfId="167" applyFont="1" applyFill="1" applyBorder="1" applyAlignment="1">
      <alignment horizontal="right" vertical="top" wrapText="1"/>
    </xf>
    <xf numFmtId="0" fontId="4" fillId="0" borderId="0" xfId="167" applyFont="1" applyFill="1" applyBorder="1" applyAlignment="1">
      <alignment horizontal="center"/>
    </xf>
    <xf numFmtId="1" fontId="4" fillId="0" borderId="0" xfId="168" applyNumberFormat="1" applyFont="1" applyFill="1" applyBorder="1" applyAlignment="1">
      <alignment horizontal="center"/>
    </xf>
    <xf numFmtId="4" fontId="4" fillId="0" borderId="0" xfId="168" applyNumberFormat="1" applyFont="1" applyFill="1" applyBorder="1" applyAlignment="1">
      <alignment horizontal="center"/>
    </xf>
    <xf numFmtId="4" fontId="4" fillId="0" borderId="0" xfId="168" applyNumberFormat="1" applyFont="1" applyFill="1" applyBorder="1" applyAlignment="1">
      <alignment horizontal="right"/>
    </xf>
    <xf numFmtId="171" fontId="3" fillId="22" borderId="21" xfId="167" applyNumberFormat="1" applyFont="1" applyFill="1" applyBorder="1" applyAlignment="1">
      <alignment horizontal="center" vertical="center"/>
    </xf>
    <xf numFmtId="0" fontId="3" fillId="22" borderId="21" xfId="167" applyNumberFormat="1" applyFont="1" applyFill="1" applyBorder="1" applyAlignment="1">
      <alignment horizontal="center" vertical="center"/>
    </xf>
    <xf numFmtId="4" fontId="3" fillId="22" borderId="21" xfId="167" applyNumberFormat="1" applyFont="1" applyFill="1" applyBorder="1" applyAlignment="1">
      <alignment horizontal="center" vertical="center"/>
    </xf>
    <xf numFmtId="4" fontId="3" fillId="22" borderId="22" xfId="167" applyNumberFormat="1" applyFont="1" applyFill="1" applyBorder="1" applyAlignment="1">
      <alignment horizontal="right" vertical="center"/>
    </xf>
    <xf numFmtId="171" fontId="4" fillId="0" borderId="0" xfId="167" applyNumberFormat="1" applyFont="1" applyFill="1" applyBorder="1" applyAlignment="1">
      <alignment horizontal="center" vertical="top"/>
    </xf>
    <xf numFmtId="171" fontId="4" fillId="0" borderId="0" xfId="167" applyNumberFormat="1" applyFont="1" applyFill="1" applyBorder="1" applyAlignment="1">
      <alignment horizontal="justify" vertical="top" wrapText="1"/>
    </xf>
    <xf numFmtId="171" fontId="52" fillId="22" borderId="21" xfId="167" applyNumberFormat="1" applyFont="1" applyFill="1" applyBorder="1" applyAlignment="1">
      <alignment horizontal="center" vertical="top" wrapText="1"/>
    </xf>
    <xf numFmtId="171" fontId="52" fillId="22" borderId="21" xfId="167" applyNumberFormat="1" applyFont="1" applyFill="1" applyBorder="1" applyAlignment="1">
      <alignment horizontal="justify" vertical="top" wrapText="1"/>
    </xf>
    <xf numFmtId="171" fontId="3" fillId="22" borderId="21" xfId="167" applyNumberFormat="1" applyFont="1" applyFill="1" applyBorder="1" applyAlignment="1">
      <alignment horizontal="center"/>
    </xf>
    <xf numFmtId="0" fontId="3" fillId="22" borderId="21" xfId="167" applyNumberFormat="1" applyFont="1" applyFill="1" applyBorder="1" applyAlignment="1">
      <alignment horizontal="center"/>
    </xf>
    <xf numFmtId="4" fontId="3" fillId="22" borderId="21" xfId="167" applyNumberFormat="1" applyFont="1" applyFill="1" applyBorder="1" applyAlignment="1">
      <alignment horizontal="center"/>
    </xf>
    <xf numFmtId="4" fontId="3" fillId="22" borderId="22" xfId="167" applyNumberFormat="1" applyFont="1" applyFill="1" applyBorder="1" applyAlignment="1">
      <alignment horizontal="right"/>
    </xf>
    <xf numFmtId="171" fontId="3" fillId="0" borderId="0" xfId="167" applyNumberFormat="1" applyFont="1" applyBorder="1" applyAlignment="1">
      <alignment horizontal="center" vertical="top"/>
    </xf>
    <xf numFmtId="171" fontId="3" fillId="0" borderId="0" xfId="167" applyNumberFormat="1" applyFont="1" applyBorder="1" applyAlignment="1">
      <alignment horizontal="justify" wrapText="1"/>
    </xf>
    <xf numFmtId="171" fontId="3" fillId="0" borderId="0" xfId="167" applyNumberFormat="1" applyFont="1" applyBorder="1" applyAlignment="1">
      <alignment horizontal="center"/>
    </xf>
    <xf numFmtId="0" fontId="3" fillId="0" borderId="0" xfId="167" applyNumberFormat="1" applyFont="1" applyBorder="1" applyAlignment="1">
      <alignment horizontal="center"/>
    </xf>
    <xf numFmtId="4" fontId="3" fillId="0" borderId="0" xfId="167" applyNumberFormat="1" applyFont="1" applyBorder="1" applyAlignment="1">
      <alignment horizontal="center"/>
    </xf>
    <xf numFmtId="4" fontId="4" fillId="0" borderId="0" xfId="167" applyNumberFormat="1" applyFont="1" applyBorder="1" applyAlignment="1">
      <alignment horizontal="right"/>
    </xf>
    <xf numFmtId="171" fontId="56" fillId="0" borderId="0" xfId="167" applyNumberFormat="1" applyFont="1" applyFill="1" applyBorder="1" applyAlignment="1">
      <alignment horizontal="center" vertical="top"/>
    </xf>
    <xf numFmtId="171" fontId="56" fillId="0" borderId="0" xfId="167" applyNumberFormat="1" applyFont="1" applyFill="1" applyBorder="1" applyAlignment="1">
      <alignment horizontal="justify" wrapText="1"/>
    </xf>
    <xf numFmtId="171" fontId="56" fillId="0" borderId="0" xfId="167" applyNumberFormat="1" applyFont="1" applyFill="1" applyBorder="1" applyAlignment="1">
      <alignment horizontal="center"/>
    </xf>
    <xf numFmtId="0" fontId="56" fillId="0" borderId="0" xfId="167" applyNumberFormat="1" applyFont="1" applyFill="1" applyBorder="1" applyAlignment="1">
      <alignment horizontal="center"/>
    </xf>
    <xf numFmtId="4" fontId="56" fillId="0" borderId="0" xfId="167" applyNumberFormat="1" applyFont="1" applyFill="1" applyBorder="1" applyAlignment="1">
      <alignment horizontal="center"/>
    </xf>
    <xf numFmtId="4" fontId="58" fillId="0" borderId="0" xfId="167" applyNumberFormat="1" applyFont="1" applyFill="1" applyBorder="1" applyAlignment="1">
      <alignment horizontal="right"/>
    </xf>
    <xf numFmtId="0" fontId="50" fillId="0" borderId="0" xfId="167" applyFont="1" applyBorder="1"/>
    <xf numFmtId="0" fontId="3" fillId="0" borderId="0" xfId="167" applyNumberFormat="1" applyFont="1" applyFill="1" applyBorder="1" applyAlignment="1">
      <alignment horizontal="center" vertical="top"/>
    </xf>
    <xf numFmtId="0" fontId="64" fillId="0" borderId="0" xfId="167" applyNumberFormat="1" applyFont="1" applyBorder="1" applyAlignment="1">
      <alignment horizontal="center"/>
    </xf>
    <xf numFmtId="4" fontId="64" fillId="0" borderId="0" xfId="167" applyNumberFormat="1" applyFont="1" applyBorder="1" applyAlignment="1">
      <alignment horizontal="center"/>
    </xf>
    <xf numFmtId="4" fontId="64" fillId="0" borderId="0" xfId="167" applyNumberFormat="1" applyFont="1" applyBorder="1" applyAlignment="1">
      <alignment horizontal="right"/>
    </xf>
    <xf numFmtId="4" fontId="3" fillId="0" borderId="0" xfId="167" applyNumberFormat="1" applyFont="1" applyBorder="1" applyAlignment="1">
      <alignment horizontal="right"/>
    </xf>
    <xf numFmtId="0" fontId="50" fillId="0" borderId="0" xfId="167" applyNumberFormat="1" applyFont="1" applyFill="1" applyAlignment="1">
      <alignment horizontal="justify" vertical="top" wrapText="1"/>
    </xf>
    <xf numFmtId="49" fontId="52" fillId="0" borderId="0" xfId="167" applyNumberFormat="1" applyFont="1" applyFill="1" applyBorder="1" applyAlignment="1">
      <alignment horizontal="left" wrapText="1"/>
    </xf>
    <xf numFmtId="0" fontId="12" fillId="0" borderId="0" xfId="167" applyFont="1" applyFill="1"/>
    <xf numFmtId="0" fontId="52" fillId="0" borderId="0" xfId="167" applyFont="1" applyFill="1" applyBorder="1" applyAlignment="1">
      <alignment horizontal="right" vertical="top" wrapText="1"/>
    </xf>
    <xf numFmtId="1" fontId="52" fillId="0" borderId="0" xfId="168" applyNumberFormat="1" applyFont="1" applyFill="1" applyBorder="1" applyAlignment="1">
      <alignment horizontal="center"/>
    </xf>
    <xf numFmtId="4" fontId="52" fillId="0" borderId="0" xfId="168" applyNumberFormat="1" applyFont="1" applyFill="1" applyBorder="1" applyAlignment="1">
      <alignment horizontal="center"/>
    </xf>
    <xf numFmtId="4" fontId="52" fillId="0" borderId="0" xfId="168" applyNumberFormat="1" applyFont="1" applyFill="1" applyBorder="1" applyAlignment="1">
      <alignment horizontal="right"/>
    </xf>
    <xf numFmtId="171" fontId="50" fillId="0" borderId="0" xfId="167" applyNumberFormat="1" applyFont="1" applyFill="1" applyBorder="1"/>
    <xf numFmtId="171" fontId="59" fillId="22" borderId="21" xfId="167" applyNumberFormat="1" applyFont="1" applyFill="1" applyBorder="1" applyAlignment="1">
      <alignment horizontal="justify" vertical="top" wrapText="1"/>
    </xf>
    <xf numFmtId="171" fontId="52" fillId="0" borderId="0" xfId="167" applyNumberFormat="1" applyFont="1" applyFill="1" applyBorder="1" applyAlignment="1">
      <alignment horizontal="center" vertical="top"/>
    </xf>
    <xf numFmtId="171" fontId="59" fillId="0" borderId="0" xfId="167" applyNumberFormat="1" applyFont="1" applyFill="1" applyBorder="1" applyAlignment="1">
      <alignment horizontal="justify" vertical="top" wrapText="1"/>
    </xf>
    <xf numFmtId="171" fontId="50" fillId="0" borderId="0" xfId="167" applyNumberFormat="1" applyFont="1" applyFill="1" applyBorder="1" applyAlignment="1">
      <alignment horizontal="center"/>
    </xf>
    <xf numFmtId="0" fontId="50" fillId="0" borderId="0" xfId="167" applyNumberFormat="1" applyFont="1" applyFill="1" applyBorder="1" applyAlignment="1">
      <alignment horizontal="center"/>
    </xf>
    <xf numFmtId="0" fontId="3" fillId="0" borderId="0" xfId="167" applyFont="1" applyAlignment="1">
      <alignment horizontal="center" vertical="top"/>
    </xf>
    <xf numFmtId="4" fontId="3" fillId="0" borderId="0" xfId="167" applyNumberFormat="1" applyFont="1" applyAlignment="1">
      <alignment horizontal="right"/>
    </xf>
    <xf numFmtId="0" fontId="3" fillId="0" borderId="0" xfId="167" applyFont="1" applyAlignment="1">
      <alignment horizontal="justify"/>
    </xf>
    <xf numFmtId="1" fontId="3" fillId="0" borderId="0" xfId="168" applyNumberFormat="1" applyFont="1" applyFill="1" applyBorder="1" applyAlignment="1">
      <alignment horizontal="justify"/>
    </xf>
    <xf numFmtId="49" fontId="3" fillId="0" borderId="0" xfId="167" applyNumberFormat="1" applyFont="1" applyAlignment="1">
      <alignment horizontal="left" vertical="center" wrapText="1"/>
    </xf>
    <xf numFmtId="0" fontId="3" fillId="0" borderId="0" xfId="167" applyFont="1" applyAlignment="1">
      <alignment horizontal="right"/>
    </xf>
    <xf numFmtId="49" fontId="3" fillId="0" borderId="0" xfId="167" applyNumberFormat="1" applyFont="1" applyAlignment="1">
      <alignment horizontal="justify" vertical="center" wrapText="1"/>
    </xf>
    <xf numFmtId="49" fontId="3" fillId="0" borderId="0" xfId="167" applyNumberFormat="1" applyFont="1" applyAlignment="1">
      <alignment horizontal="justify" vertical="top" wrapText="1"/>
    </xf>
    <xf numFmtId="49" fontId="10" fillId="0" borderId="0" xfId="167" applyNumberFormat="1" applyFont="1" applyAlignment="1">
      <alignment horizontal="justify" vertical="top" wrapText="1"/>
    </xf>
    <xf numFmtId="0" fontId="10" fillId="0" borderId="0" xfId="167" applyFont="1" applyAlignment="1">
      <alignment horizontal="center"/>
    </xf>
    <xf numFmtId="4" fontId="10" fillId="0" borderId="0" xfId="167" applyNumberFormat="1" applyFont="1" applyAlignment="1">
      <alignment horizontal="right"/>
    </xf>
    <xf numFmtId="4" fontId="3" fillId="0" borderId="0" xfId="167" applyNumberFormat="1" applyFont="1" applyAlignment="1">
      <alignment horizontal="center"/>
    </xf>
    <xf numFmtId="0" fontId="3" fillId="0" borderId="0" xfId="167" applyNumberFormat="1" applyFont="1" applyFill="1" applyAlignment="1">
      <alignment horizontal="center" vertical="top"/>
    </xf>
    <xf numFmtId="0" fontId="3" fillId="0" borderId="0" xfId="167" applyNumberFormat="1" applyFont="1" applyFill="1" applyBorder="1" applyAlignment="1">
      <alignment horizontal="justify" vertical="top" wrapText="1"/>
    </xf>
    <xf numFmtId="4" fontId="3" fillId="0" borderId="0" xfId="164" applyNumberFormat="1" applyFont="1" applyFill="1" applyAlignment="1">
      <alignment horizontal="right"/>
    </xf>
    <xf numFmtId="49" fontId="4" fillId="0" borderId="0" xfId="167" applyNumberFormat="1" applyFont="1" applyFill="1" applyBorder="1" applyAlignment="1">
      <alignment horizontal="center" vertical="top"/>
    </xf>
    <xf numFmtId="0" fontId="4" fillId="0" borderId="0" xfId="167" applyFont="1" applyFill="1" applyBorder="1" applyAlignment="1">
      <alignment horizontal="justify" vertical="top" wrapText="1"/>
    </xf>
    <xf numFmtId="4" fontId="4" fillId="0" borderId="0" xfId="167" applyNumberFormat="1" applyFont="1" applyFill="1" applyBorder="1" applyAlignment="1">
      <alignment horizontal="center"/>
    </xf>
    <xf numFmtId="4" fontId="3" fillId="0" borderId="0" xfId="167" applyNumberFormat="1" applyFont="1" applyFill="1" applyBorder="1" applyAlignment="1" applyProtection="1">
      <alignment horizontal="right"/>
    </xf>
    <xf numFmtId="0" fontId="65" fillId="0" borderId="0" xfId="167" applyFont="1" applyFill="1" applyBorder="1" applyAlignment="1">
      <alignment horizontal="justify" vertical="top" wrapText="1"/>
    </xf>
    <xf numFmtId="171" fontId="50" fillId="0" borderId="0" xfId="167" applyNumberFormat="1" applyFont="1" applyBorder="1" applyAlignment="1">
      <alignment horizontal="justify"/>
    </xf>
    <xf numFmtId="0" fontId="56" fillId="0" borderId="0" xfId="167" applyFont="1" applyFill="1" applyBorder="1" applyAlignment="1">
      <alignment horizontal="justify" vertical="top" wrapText="1"/>
    </xf>
    <xf numFmtId="49" fontId="52" fillId="0" borderId="0" xfId="167" applyNumberFormat="1" applyFont="1" applyFill="1" applyBorder="1" applyAlignment="1">
      <alignment horizontal="center" vertical="top"/>
    </xf>
    <xf numFmtId="0" fontId="52" fillId="0" borderId="0" xfId="167" applyFont="1" applyFill="1" applyBorder="1" applyAlignment="1">
      <alignment horizontal="justify" vertical="top" wrapText="1"/>
    </xf>
    <xf numFmtId="4" fontId="50" fillId="0" borderId="0" xfId="167" applyNumberFormat="1" applyFont="1" applyFill="1" applyBorder="1" applyAlignment="1" applyProtection="1">
      <alignment horizontal="right"/>
    </xf>
    <xf numFmtId="171" fontId="66" fillId="0" borderId="0" xfId="167" applyNumberFormat="1" applyFont="1" applyBorder="1"/>
    <xf numFmtId="171" fontId="3" fillId="0" borderId="0" xfId="164" applyNumberFormat="1" applyAlignment="1">
      <alignment horizontal="center" vertical="top"/>
    </xf>
    <xf numFmtId="171" fontId="3" fillId="0" borderId="0" xfId="164" applyNumberFormat="1" applyAlignment="1">
      <alignment horizontal="justify" wrapText="1"/>
    </xf>
    <xf numFmtId="171" fontId="3" fillId="0" borderId="0" xfId="164" applyNumberFormat="1" applyAlignment="1">
      <alignment horizontal="center"/>
    </xf>
    <xf numFmtId="0" fontId="3" fillId="0" borderId="0" xfId="164" applyAlignment="1">
      <alignment horizontal="center"/>
    </xf>
    <xf numFmtId="4" fontId="3" fillId="0" borderId="0" xfId="164" applyNumberFormat="1" applyAlignment="1">
      <alignment horizontal="center"/>
    </xf>
    <xf numFmtId="4" fontId="4" fillId="0" borderId="0" xfId="164" applyNumberFormat="1" applyFont="1" applyAlignment="1">
      <alignment horizontal="right"/>
    </xf>
    <xf numFmtId="171" fontId="3" fillId="22" borderId="21" xfId="164" applyNumberFormat="1" applyFill="1" applyBorder="1" applyAlignment="1">
      <alignment horizontal="center"/>
    </xf>
    <xf numFmtId="0" fontId="3" fillId="22" borderId="21" xfId="164" applyFill="1" applyBorder="1" applyAlignment="1">
      <alignment horizontal="center"/>
    </xf>
    <xf numFmtId="4" fontId="3" fillId="22" borderId="21" xfId="164" applyNumberFormat="1" applyFill="1" applyBorder="1" applyAlignment="1">
      <alignment horizontal="center"/>
    </xf>
    <xf numFmtId="4" fontId="3" fillId="22" borderId="22" xfId="164" applyNumberFormat="1" applyFill="1" applyBorder="1" applyAlignment="1">
      <alignment horizontal="right"/>
    </xf>
    <xf numFmtId="0" fontId="3" fillId="0" borderId="0" xfId="164" applyAlignment="1">
      <alignment horizontal="center" vertical="top"/>
    </xf>
    <xf numFmtId="0" fontId="3" fillId="0" borderId="0" xfId="164" applyAlignment="1">
      <alignment horizontal="justify" vertical="top" wrapText="1"/>
    </xf>
    <xf numFmtId="0" fontId="3" fillId="0" borderId="0" xfId="164" applyAlignment="1">
      <alignment horizontal="justify"/>
    </xf>
    <xf numFmtId="1" fontId="3" fillId="0" borderId="0" xfId="81" applyNumberFormat="1" applyFont="1" applyFill="1" applyBorder="1" applyAlignment="1">
      <alignment horizontal="justify"/>
    </xf>
    <xf numFmtId="4" fontId="3" fillId="0" borderId="0" xfId="164" applyNumberFormat="1" applyAlignment="1">
      <alignment horizontal="right"/>
    </xf>
    <xf numFmtId="0" fontId="3" fillId="0" borderId="0" xfId="164" applyFont="1" applyFill="1" applyAlignment="1">
      <alignment horizontal="center" vertical="top"/>
    </xf>
    <xf numFmtId="0" fontId="3" fillId="0" borderId="0" xfId="164" applyFont="1" applyFill="1" applyAlignment="1">
      <alignment horizontal="justify" vertical="top" wrapText="1"/>
    </xf>
    <xf numFmtId="0" fontId="3" fillId="0" borderId="0" xfId="164" applyFont="1" applyFill="1" applyAlignment="1">
      <alignment horizontal="center"/>
    </xf>
    <xf numFmtId="4" fontId="3" fillId="0" borderId="0" xfId="164" applyNumberFormat="1" applyFont="1" applyFill="1" applyAlignment="1">
      <alignment horizontal="center"/>
    </xf>
    <xf numFmtId="0" fontId="65" fillId="0" borderId="0" xfId="164" applyFont="1" applyAlignment="1">
      <alignment horizontal="justify" vertical="top" wrapText="1"/>
    </xf>
    <xf numFmtId="49" fontId="4" fillId="0" borderId="0" xfId="164" applyNumberFormat="1" applyFont="1" applyAlignment="1">
      <alignment horizontal="center" vertical="top"/>
    </xf>
    <xf numFmtId="171" fontId="59" fillId="0" borderId="24" xfId="167" applyNumberFormat="1" applyFont="1" applyFill="1" applyBorder="1" applyAlignment="1">
      <alignment horizontal="center" vertical="top"/>
    </xf>
    <xf numFmtId="171" fontId="59" fillId="22" borderId="21" xfId="167" applyNumberFormat="1" applyFont="1" applyFill="1" applyBorder="1" applyAlignment="1">
      <alignment vertical="top" wrapText="1"/>
    </xf>
    <xf numFmtId="171" fontId="59" fillId="22" borderId="21" xfId="167" applyNumberFormat="1" applyFont="1" applyFill="1" applyBorder="1" applyAlignment="1">
      <alignment wrapText="1"/>
    </xf>
    <xf numFmtId="171" fontId="67" fillId="0" borderId="0" xfId="167" applyNumberFormat="1" applyFont="1" applyBorder="1"/>
    <xf numFmtId="171" fontId="59" fillId="0" borderId="0" xfId="167" applyNumberFormat="1" applyFont="1" applyFill="1" applyBorder="1" applyAlignment="1">
      <alignment horizontal="center" vertical="top"/>
    </xf>
    <xf numFmtId="0" fontId="68" fillId="0" borderId="0" xfId="167" applyFont="1" applyFill="1" applyBorder="1" applyAlignment="1" applyProtection="1">
      <alignment horizontal="left" vertical="top" wrapText="1"/>
    </xf>
    <xf numFmtId="171" fontId="69" fillId="0" borderId="0" xfId="167" applyNumberFormat="1" applyFont="1" applyFill="1" applyBorder="1" applyAlignment="1">
      <alignment horizontal="center"/>
    </xf>
    <xf numFmtId="0" fontId="69" fillId="0" borderId="0" xfId="167" applyNumberFormat="1" applyFont="1" applyFill="1" applyBorder="1" applyAlignment="1">
      <alignment horizontal="center"/>
    </xf>
    <xf numFmtId="2" fontId="68" fillId="0" borderId="0" xfId="167" applyNumberFormat="1" applyFont="1" applyFill="1" applyBorder="1" applyAlignment="1">
      <alignment horizontal="right"/>
    </xf>
    <xf numFmtId="171" fontId="67" fillId="0" borderId="0" xfId="167" applyNumberFormat="1" applyFont="1"/>
    <xf numFmtId="4" fontId="50" fillId="0" borderId="0" xfId="167" applyNumberFormat="1" applyFont="1" applyBorder="1" applyAlignment="1">
      <alignment horizontal="left"/>
    </xf>
    <xf numFmtId="0" fontId="54" fillId="0" borderId="0" xfId="167" applyFont="1" applyAlignment="1">
      <alignment horizontal="right"/>
    </xf>
    <xf numFmtId="0" fontId="51" fillId="0" borderId="0" xfId="167" applyFont="1" applyAlignment="1">
      <alignment horizontal="justify"/>
    </xf>
    <xf numFmtId="0" fontId="3" fillId="0" borderId="0" xfId="167"/>
    <xf numFmtId="171" fontId="50" fillId="0" borderId="25" xfId="167" applyNumberFormat="1" applyFont="1" applyBorder="1" applyAlignment="1">
      <alignment horizontal="center" vertical="top"/>
    </xf>
    <xf numFmtId="171" fontId="50" fillId="0" borderId="25" xfId="167" applyNumberFormat="1" applyFont="1" applyBorder="1" applyAlignment="1">
      <alignment horizontal="justify" wrapText="1"/>
    </xf>
    <xf numFmtId="171" fontId="50" fillId="0" borderId="25" xfId="167" applyNumberFormat="1" applyFont="1" applyBorder="1" applyAlignment="1">
      <alignment horizontal="center"/>
    </xf>
    <xf numFmtId="0" fontId="50" fillId="0" borderId="25" xfId="167" applyNumberFormat="1" applyFont="1" applyBorder="1" applyAlignment="1">
      <alignment horizontal="center"/>
    </xf>
    <xf numFmtId="4" fontId="50" fillId="0" borderId="25" xfId="167" applyNumberFormat="1" applyFont="1" applyBorder="1" applyAlignment="1">
      <alignment horizontal="center"/>
    </xf>
    <xf numFmtId="4" fontId="52" fillId="0" borderId="25" xfId="167" applyNumberFormat="1" applyFont="1" applyBorder="1" applyAlignment="1">
      <alignment horizontal="right"/>
    </xf>
    <xf numFmtId="4" fontId="3" fillId="0" borderId="0" xfId="167" applyNumberFormat="1" applyFont="1" applyFill="1" applyAlignment="1">
      <alignment horizontal="center" wrapText="1" shrinkToFit="1"/>
    </xf>
    <xf numFmtId="4" fontId="3" fillId="0" borderId="0" xfId="167" applyNumberFormat="1" applyFont="1" applyFill="1" applyAlignment="1">
      <alignment vertical="center" wrapText="1" shrinkToFit="1"/>
    </xf>
    <xf numFmtId="4" fontId="3" fillId="0" borderId="0" xfId="167" applyNumberFormat="1" applyFont="1" applyFill="1" applyAlignment="1">
      <alignment wrapText="1" shrinkToFit="1"/>
    </xf>
    <xf numFmtId="171" fontId="10" fillId="0" borderId="0" xfId="167" applyNumberFormat="1" applyFont="1" applyFill="1" applyBorder="1" applyAlignment="1">
      <alignment horizontal="center"/>
    </xf>
    <xf numFmtId="0" fontId="45" fillId="0" borderId="0" xfId="165" applyAlignment="1">
      <alignment vertical="top" wrapText="1"/>
    </xf>
    <xf numFmtId="2" fontId="3" fillId="0" borderId="0" xfId="167" applyNumberFormat="1" applyFont="1" applyFill="1" applyAlignment="1">
      <alignment horizontal="right"/>
    </xf>
    <xf numFmtId="0" fontId="70" fillId="0" borderId="0" xfId="167" applyFont="1" applyAlignment="1">
      <alignment vertical="top" wrapText="1" shrinkToFit="1"/>
    </xf>
    <xf numFmtId="0" fontId="3" fillId="0" borderId="0" xfId="167" quotePrefix="1" applyFont="1" applyFill="1" applyAlignment="1">
      <alignment horizontal="left" vertical="top" wrapText="1" shrinkToFit="1"/>
    </xf>
    <xf numFmtId="0" fontId="3" fillId="0" borderId="0" xfId="7" applyFont="1" applyBorder="1" applyAlignment="1" applyProtection="1">
      <alignment horizontal="left" vertical="top" wrapText="1"/>
    </xf>
    <xf numFmtId="171" fontId="59" fillId="22" borderId="20" xfId="167" applyNumberFormat="1" applyFont="1" applyFill="1" applyBorder="1" applyAlignment="1">
      <alignment horizontal="center" vertical="top"/>
    </xf>
    <xf numFmtId="171" fontId="51" fillId="22" borderId="21" xfId="167" applyNumberFormat="1" applyFont="1" applyFill="1" applyBorder="1" applyAlignment="1">
      <alignment horizontal="center"/>
    </xf>
    <xf numFmtId="0" fontId="51" fillId="22" borderId="21" xfId="167" applyNumberFormat="1" applyFont="1" applyFill="1" applyBorder="1" applyAlignment="1">
      <alignment horizontal="center"/>
    </xf>
    <xf numFmtId="4" fontId="51" fillId="22" borderId="21" xfId="167" applyNumberFormat="1" applyFont="1" applyFill="1" applyBorder="1" applyAlignment="1">
      <alignment horizontal="center"/>
    </xf>
    <xf numFmtId="4" fontId="51" fillId="22" borderId="22" xfId="167" applyNumberFormat="1" applyFont="1" applyFill="1" applyBorder="1" applyAlignment="1">
      <alignment horizontal="right"/>
    </xf>
    <xf numFmtId="49" fontId="68" fillId="0" borderId="0" xfId="167" applyNumberFormat="1" applyFont="1" applyFill="1" applyBorder="1" applyAlignment="1">
      <alignment horizontal="center" vertical="top"/>
    </xf>
    <xf numFmtId="0" fontId="68" fillId="0" borderId="0" xfId="167" applyFont="1" applyFill="1" applyBorder="1" applyAlignment="1">
      <alignment horizontal="justify" vertical="top" wrapText="1"/>
    </xf>
    <xf numFmtId="0" fontId="68" fillId="0" borderId="0" xfId="167" applyFont="1" applyFill="1" applyBorder="1" applyAlignment="1">
      <alignment horizontal="center"/>
    </xf>
    <xf numFmtId="1" fontId="68" fillId="0" borderId="0" xfId="168" applyNumberFormat="1" applyFont="1" applyFill="1" applyBorder="1" applyAlignment="1">
      <alignment horizontal="center"/>
    </xf>
    <xf numFmtId="4" fontId="68" fillId="0" borderId="0" xfId="167" applyNumberFormat="1" applyFont="1" applyFill="1" applyBorder="1" applyAlignment="1">
      <alignment horizontal="center"/>
    </xf>
    <xf numFmtId="4" fontId="69" fillId="0" borderId="0" xfId="167" applyNumberFormat="1" applyFont="1" applyFill="1" applyBorder="1" applyAlignment="1" applyProtection="1">
      <alignment horizontal="right"/>
    </xf>
    <xf numFmtId="171" fontId="51" fillId="0" borderId="0" xfId="167" applyNumberFormat="1" applyFont="1" applyFill="1" applyBorder="1" applyAlignment="1">
      <alignment horizontal="center"/>
    </xf>
    <xf numFmtId="0" fontId="51" fillId="0" borderId="0" xfId="167" applyNumberFormat="1" applyFont="1" applyFill="1" applyBorder="1" applyAlignment="1">
      <alignment horizontal="center"/>
    </xf>
    <xf numFmtId="4" fontId="51" fillId="0" borderId="0" xfId="167" applyNumberFormat="1" applyFont="1" applyFill="1" applyBorder="1" applyAlignment="1">
      <alignment horizontal="center"/>
    </xf>
    <xf numFmtId="171" fontId="69" fillId="0" borderId="0" xfId="167" applyNumberFormat="1" applyFont="1" applyBorder="1" applyAlignment="1">
      <alignment horizontal="center" vertical="top"/>
    </xf>
    <xf numFmtId="171" fontId="59" fillId="22" borderId="20" xfId="167" applyNumberFormat="1" applyFont="1" applyFill="1" applyBorder="1" applyAlignment="1">
      <alignment horizontal="right" vertical="center" wrapText="1"/>
    </xf>
    <xf numFmtId="0" fontId="3" fillId="0" borderId="0" xfId="0" applyFont="1" applyBorder="1" applyAlignment="1">
      <alignment horizontal="left" vertical="top" wrapText="1"/>
    </xf>
    <xf numFmtId="4" fontId="3" fillId="0" borderId="0" xfId="167" applyNumberFormat="1" applyFont="1" applyAlignment="1">
      <alignment horizontal="right"/>
    </xf>
    <xf numFmtId="4" fontId="4" fillId="0" borderId="0" xfId="0" applyNumberFormat="1" applyFont="1" applyAlignment="1">
      <alignment horizontal="center" wrapText="1"/>
    </xf>
    <xf numFmtId="4" fontId="13" fillId="0" borderId="0" xfId="0" applyNumberFormat="1" applyFont="1" applyAlignment="1">
      <alignment horizontal="center" wrapText="1"/>
    </xf>
    <xf numFmtId="4" fontId="3" fillId="0" borderId="0" xfId="0" applyNumberFormat="1" applyFont="1" applyAlignment="1">
      <alignment horizontal="center" vertical="center"/>
    </xf>
    <xf numFmtId="4" fontId="3" fillId="0" borderId="1" xfId="0" applyNumberFormat="1" applyFont="1" applyBorder="1" applyAlignment="1">
      <alignment horizontal="center" vertical="center"/>
    </xf>
    <xf numFmtId="4" fontId="10" fillId="0" borderId="0" xfId="0" applyNumberFormat="1" applyFont="1" applyAlignment="1">
      <alignment horizontal="center" vertical="center"/>
    </xf>
    <xf numFmtId="4" fontId="3" fillId="0" borderId="0" xfId="0" applyNumberFormat="1" applyFont="1" applyBorder="1" applyAlignment="1">
      <alignment horizontal="center" vertical="center"/>
    </xf>
    <xf numFmtId="4" fontId="4" fillId="0" borderId="0" xfId="0" applyNumberFormat="1" applyFont="1" applyAlignment="1">
      <alignment horizontal="center"/>
    </xf>
    <xf numFmtId="4" fontId="3" fillId="0" borderId="1" xfId="0" applyNumberFormat="1" applyFont="1" applyFill="1" applyBorder="1" applyAlignment="1">
      <alignment horizontal="center" vertical="center"/>
    </xf>
    <xf numFmtId="4" fontId="3" fillId="0" borderId="0" xfId="0" applyNumberFormat="1" applyFont="1"/>
    <xf numFmtId="4" fontId="3" fillId="0" borderId="0" xfId="0" applyNumberFormat="1" applyFont="1" applyFill="1" applyBorder="1" applyAlignment="1">
      <alignment horizontal="center" vertical="center"/>
    </xf>
    <xf numFmtId="4" fontId="3" fillId="0" borderId="0" xfId="9" applyNumberFormat="1" applyFont="1" applyFill="1" applyBorder="1" applyAlignment="1" applyProtection="1">
      <alignment horizontal="center" vertical="center"/>
    </xf>
    <xf numFmtId="4" fontId="4" fillId="0" borderId="0" xfId="0" applyNumberFormat="1" applyFont="1" applyBorder="1" applyAlignment="1">
      <alignment horizontal="center"/>
    </xf>
    <xf numFmtId="4" fontId="3" fillId="0" borderId="2" xfId="0" applyNumberFormat="1" applyFont="1" applyBorder="1" applyAlignment="1">
      <alignment horizontal="center" vertical="center"/>
    </xf>
    <xf numFmtId="4" fontId="8" fillId="0" borderId="0" xfId="9" applyNumberFormat="1" applyBorder="1" applyAlignment="1" applyProtection="1">
      <alignment horizontal="center" vertical="center"/>
    </xf>
    <xf numFmtId="4" fontId="8" fillId="0" borderId="1" xfId="9" applyNumberFormat="1" applyBorder="1" applyAlignment="1" applyProtection="1">
      <alignment horizontal="center" vertical="center"/>
    </xf>
    <xf numFmtId="4" fontId="3" fillId="0" borderId="0" xfId="0" applyNumberFormat="1" applyFont="1" applyAlignment="1">
      <alignment horizontal="right" vertical="center"/>
    </xf>
    <xf numFmtId="4" fontId="3" fillId="0" borderId="0" xfId="0" applyNumberFormat="1" applyFont="1" applyBorder="1" applyAlignment="1">
      <alignment horizontal="right" vertical="center"/>
    </xf>
    <xf numFmtId="4" fontId="3" fillId="0" borderId="1" xfId="0" applyNumberFormat="1" applyFont="1" applyBorder="1" applyAlignment="1">
      <alignment horizontal="right" vertical="center"/>
    </xf>
    <xf numFmtId="4" fontId="1" fillId="0" borderId="0" xfId="0" applyNumberFormat="1" applyFont="1" applyAlignment="1">
      <alignment horizontal="right" vertical="center"/>
    </xf>
    <xf numFmtId="4" fontId="0" fillId="0" borderId="0" xfId="0" applyNumberFormat="1" applyAlignment="1">
      <alignment horizontal="right" vertical="center"/>
    </xf>
    <xf numFmtId="4" fontId="0" fillId="0" borderId="0" xfId="0" applyNumberFormat="1" applyAlignment="1">
      <alignment horizontal="center" vertical="center"/>
    </xf>
    <xf numFmtId="4" fontId="0" fillId="0" borderId="1" xfId="0" applyNumberFormat="1" applyBorder="1" applyAlignment="1">
      <alignment horizontal="center" vertical="center"/>
    </xf>
    <xf numFmtId="4" fontId="0" fillId="0" borderId="0" xfId="0" applyNumberFormat="1" applyBorder="1" applyAlignment="1">
      <alignment horizontal="center" vertical="center"/>
    </xf>
    <xf numFmtId="4" fontId="1" fillId="0" borderId="0" xfId="0" applyNumberFormat="1" applyFont="1" applyAlignment="1">
      <alignment horizontal="center"/>
    </xf>
    <xf numFmtId="4" fontId="0" fillId="0" borderId="0" xfId="0" applyNumberFormat="1" applyFill="1" applyAlignment="1">
      <alignment horizontal="center" vertical="center"/>
    </xf>
    <xf numFmtId="4" fontId="0" fillId="0" borderId="1" xfId="0" applyNumberFormat="1" applyFill="1" applyBorder="1" applyAlignment="1">
      <alignment horizontal="center" vertical="center"/>
    </xf>
    <xf numFmtId="4" fontId="1" fillId="0" borderId="0" xfId="0" applyNumberFormat="1" applyFont="1" applyFill="1" applyAlignment="1">
      <alignment horizontal="center"/>
    </xf>
    <xf numFmtId="4" fontId="0" fillId="0" borderId="0" xfId="0" applyNumberFormat="1"/>
    <xf numFmtId="4" fontId="0" fillId="0" borderId="0" xfId="0" applyNumberFormat="1" applyBorder="1" applyAlignment="1">
      <alignment horizontal="right" vertical="center"/>
    </xf>
    <xf numFmtId="4" fontId="0" fillId="0" borderId="1" xfId="0" applyNumberFormat="1" applyBorder="1" applyAlignment="1">
      <alignment horizontal="right" vertical="center"/>
    </xf>
    <xf numFmtId="4" fontId="58" fillId="0" borderId="0" xfId="167" applyNumberFormat="1" applyFont="1" applyBorder="1"/>
    <xf numFmtId="4" fontId="59" fillId="22" borderId="22" xfId="167" applyNumberFormat="1" applyFont="1" applyFill="1" applyBorder="1" applyAlignment="1">
      <alignment wrapText="1"/>
    </xf>
    <xf numFmtId="4" fontId="59" fillId="22" borderId="22" xfId="167" applyNumberFormat="1" applyFont="1" applyFill="1" applyBorder="1" applyAlignment="1">
      <alignment horizontal="right" wrapText="1"/>
    </xf>
    <xf numFmtId="4" fontId="59" fillId="0" borderId="0" xfId="167" applyNumberFormat="1" applyFont="1" applyFill="1" applyBorder="1" applyAlignment="1">
      <alignment horizontal="right" wrapText="1"/>
    </xf>
    <xf numFmtId="4" fontId="3" fillId="0" borderId="0" xfId="167" applyNumberFormat="1"/>
    <xf numFmtId="4" fontId="45" fillId="0" borderId="0" xfId="165" applyNumberFormat="1"/>
    <xf numFmtId="0" fontId="3" fillId="0" borderId="0" xfId="0" applyFont="1" applyBorder="1" applyAlignment="1">
      <alignment horizontal="left" vertical="top" wrapText="1"/>
    </xf>
    <xf numFmtId="0" fontId="74" fillId="0" borderId="0" xfId="0" applyFont="1"/>
    <xf numFmtId="0" fontId="73" fillId="0" borderId="0" xfId="0" applyFont="1" applyAlignment="1">
      <alignment vertical="center" wrapText="1"/>
    </xf>
    <xf numFmtId="0" fontId="4" fillId="0" borderId="0" xfId="0" applyFont="1" applyAlignment="1">
      <alignment horizontal="center" wrapText="1"/>
    </xf>
    <xf numFmtId="0" fontId="1"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wrapText="1"/>
    </xf>
    <xf numFmtId="0" fontId="3" fillId="0" borderId="0" xfId="0" applyFont="1" applyBorder="1" applyAlignment="1">
      <alignment horizontal="left" vertical="top" wrapText="1"/>
    </xf>
    <xf numFmtId="0" fontId="0" fillId="0" borderId="0" xfId="0" applyAlignment="1">
      <alignment horizontal="left" vertical="top" wrapText="1"/>
    </xf>
    <xf numFmtId="0" fontId="13" fillId="0" borderId="0" xfId="0" applyFont="1"/>
    <xf numFmtId="0" fontId="75" fillId="0" borderId="0" xfId="0" applyFont="1" applyAlignment="1">
      <alignment vertical="top"/>
    </xf>
    <xf numFmtId="0" fontId="0" fillId="0" borderId="0" xfId="0" applyAlignment="1">
      <alignment vertical="top"/>
    </xf>
    <xf numFmtId="0" fontId="76" fillId="0" borderId="0" xfId="0" applyFont="1" applyAlignment="1">
      <alignment vertical="center" wrapText="1"/>
    </xf>
    <xf numFmtId="0" fontId="77" fillId="0" borderId="0" xfId="165" applyFont="1"/>
    <xf numFmtId="4" fontId="77" fillId="0" borderId="0" xfId="165" applyNumberFormat="1" applyFont="1"/>
    <xf numFmtId="0" fontId="3" fillId="0" borderId="0" xfId="0" applyFont="1" applyFill="1" applyBorder="1" applyAlignment="1">
      <alignment horizontal="left" vertical="top" wrapText="1"/>
    </xf>
    <xf numFmtId="0" fontId="1" fillId="0" borderId="0" xfId="0" applyFont="1" applyAlignment="1">
      <alignment horizontal="left" vertical="center" wrapText="1"/>
    </xf>
    <xf numFmtId="0" fontId="2" fillId="0" borderId="0" xfId="0" applyFont="1" applyAlignment="1">
      <alignment horizontal="center" vertical="center"/>
    </xf>
    <xf numFmtId="0" fontId="1" fillId="0" borderId="0" xfId="0" applyFont="1" applyAlignment="1">
      <alignment vertical="center" wrapText="1"/>
    </xf>
    <xf numFmtId="0" fontId="0" fillId="0" borderId="0" xfId="0" applyAlignment="1">
      <alignment horizontal="left" vertical="top" wrapText="1"/>
    </xf>
    <xf numFmtId="0" fontId="3" fillId="0" borderId="0" xfId="0" applyFont="1" applyAlignment="1">
      <alignment horizontal="left" vertical="center" wrapText="1"/>
    </xf>
    <xf numFmtId="0" fontId="3" fillId="0" borderId="0" xfId="0" applyFont="1" applyFill="1" applyBorder="1" applyAlignment="1">
      <alignment horizontal="left" vertical="top" wrapText="1"/>
    </xf>
    <xf numFmtId="0" fontId="3" fillId="0" borderId="1" xfId="0" applyFont="1" applyBorder="1" applyAlignment="1">
      <alignment horizontal="center" wrapText="1"/>
    </xf>
    <xf numFmtId="0" fontId="3" fillId="0" borderId="0" xfId="0" applyFont="1" applyBorder="1" applyAlignment="1">
      <alignment horizontal="left" vertical="top" wrapText="1"/>
    </xf>
    <xf numFmtId="0" fontId="8" fillId="0" borderId="0" xfId="9" applyFont="1" applyBorder="1" applyAlignment="1" applyProtection="1">
      <alignment horizontal="left" vertical="top" wrapText="1"/>
    </xf>
    <xf numFmtId="0" fontId="8" fillId="0" borderId="1" xfId="9" applyFont="1" applyBorder="1" applyAlignment="1" applyProtection="1">
      <alignment horizontal="left" vertical="top" wrapText="1"/>
    </xf>
    <xf numFmtId="0" fontId="3" fillId="0" borderId="1" xfId="0" applyFont="1" applyBorder="1" applyAlignment="1">
      <alignment horizontal="left" vertical="top" wrapText="1"/>
    </xf>
    <xf numFmtId="0" fontId="3" fillId="0" borderId="0" xfId="9" applyFont="1" applyFill="1" applyBorder="1" applyAlignment="1" applyProtection="1">
      <alignment horizontal="left" vertical="top" wrapText="1"/>
    </xf>
    <xf numFmtId="0" fontId="8" fillId="0" borderId="3" xfId="9" applyFont="1" applyBorder="1" applyAlignment="1" applyProtection="1">
      <alignment horizontal="left" vertical="top" wrapText="1"/>
    </xf>
    <xf numFmtId="0" fontId="3" fillId="0" borderId="1" xfId="0" applyFont="1" applyFill="1" applyBorder="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center" wrapText="1"/>
    </xf>
    <xf numFmtId="0" fontId="8" fillId="0" borderId="0" xfId="9" applyFont="1" applyFill="1" applyBorder="1" applyAlignment="1" applyProtection="1">
      <alignment horizontal="left" vertical="top" wrapText="1"/>
    </xf>
    <xf numFmtId="0" fontId="3" fillId="0" borderId="0" xfId="0" applyFont="1" applyAlignment="1">
      <alignment horizontal="left" wrapText="1"/>
    </xf>
    <xf numFmtId="0" fontId="10" fillId="0" borderId="0" xfId="0" applyFont="1" applyAlignment="1">
      <alignment horizontal="left" vertical="center" wrapText="1"/>
    </xf>
    <xf numFmtId="0" fontId="3" fillId="0" borderId="0" xfId="0" applyFont="1" applyBorder="1" applyAlignment="1">
      <alignment horizontal="left" vertical="center" wrapText="1"/>
    </xf>
    <xf numFmtId="0" fontId="3" fillId="0" borderId="1" xfId="0" applyFont="1" applyBorder="1" applyAlignment="1">
      <alignment horizontal="left" vertical="center" wrapText="1"/>
    </xf>
    <xf numFmtId="0" fontId="4" fillId="0" borderId="0" xfId="0" applyFont="1" applyAlignment="1">
      <alignment horizontal="left" wrapText="1"/>
    </xf>
    <xf numFmtId="0" fontId="0" fillId="0" borderId="1" xfId="0" applyBorder="1" applyAlignment="1">
      <alignment horizontal="center" wrapText="1"/>
    </xf>
    <xf numFmtId="0" fontId="1" fillId="0" borderId="0" xfId="0" applyFont="1" applyAlignment="1">
      <alignment horizontal="center" vertical="center" wrapText="1"/>
    </xf>
    <xf numFmtId="0" fontId="0" fillId="0" borderId="0" xfId="0" applyFill="1" applyAlignment="1">
      <alignment horizontal="left" vertical="top" wrapText="1"/>
    </xf>
    <xf numFmtId="0" fontId="0" fillId="0" borderId="1" xfId="0" applyFill="1" applyBorder="1" applyAlignment="1">
      <alignment horizontal="center" wrapText="1"/>
    </xf>
    <xf numFmtId="0" fontId="0" fillId="0" borderId="1" xfId="0" applyBorder="1" applyAlignment="1">
      <alignment horizontal="left" vertical="top" wrapText="1"/>
    </xf>
    <xf numFmtId="0" fontId="1" fillId="0" borderId="0" xfId="0" applyFont="1" applyAlignment="1">
      <alignment horizontal="center" wrapText="1"/>
    </xf>
    <xf numFmtId="4" fontId="4" fillId="0" borderId="0" xfId="167" applyNumberFormat="1" applyFont="1" applyAlignment="1">
      <alignment horizontal="right"/>
    </xf>
    <xf numFmtId="0" fontId="4" fillId="0" borderId="0" xfId="167" applyFont="1" applyAlignment="1">
      <alignment horizontal="right"/>
    </xf>
    <xf numFmtId="171" fontId="59" fillId="22" borderId="21" xfId="167" applyNumberFormat="1" applyFont="1" applyFill="1" applyBorder="1" applyAlignment="1">
      <alignment horizontal="left" vertical="top" wrapText="1"/>
    </xf>
    <xf numFmtId="171" fontId="59" fillId="22" borderId="22" xfId="167" applyNumberFormat="1" applyFont="1" applyFill="1" applyBorder="1" applyAlignment="1">
      <alignment horizontal="left" vertical="top" wrapText="1"/>
    </xf>
    <xf numFmtId="171" fontId="59" fillId="22" borderId="21" xfId="167" applyNumberFormat="1" applyFont="1" applyFill="1" applyBorder="1" applyAlignment="1">
      <alignment horizontal="left" vertical="center" wrapText="1"/>
    </xf>
    <xf numFmtId="171" fontId="59" fillId="22" borderId="22" xfId="167" applyNumberFormat="1" applyFont="1" applyFill="1" applyBorder="1" applyAlignment="1">
      <alignment horizontal="left" vertical="center" wrapText="1"/>
    </xf>
    <xf numFmtId="4" fontId="59" fillId="22" borderId="21" xfId="167" applyNumberFormat="1" applyFont="1" applyFill="1" applyBorder="1" applyAlignment="1">
      <alignment horizontal="right" vertical="center"/>
    </xf>
    <xf numFmtId="4" fontId="59" fillId="22" borderId="22" xfId="167" applyNumberFormat="1" applyFont="1" applyFill="1" applyBorder="1" applyAlignment="1">
      <alignment horizontal="right" vertical="center"/>
    </xf>
    <xf numFmtId="4" fontId="3" fillId="0" borderId="0" xfId="167" applyNumberFormat="1" applyFont="1" applyAlignment="1">
      <alignment horizontal="right"/>
    </xf>
    <xf numFmtId="0" fontId="3" fillId="0" borderId="0" xfId="167" applyFont="1" applyAlignment="1">
      <alignment horizontal="right"/>
    </xf>
    <xf numFmtId="0" fontId="46" fillId="24" borderId="0" xfId="165" applyFont="1" applyFill="1" applyAlignment="1">
      <alignment horizontal="center"/>
    </xf>
    <xf numFmtId="0" fontId="45" fillId="0" borderId="0" xfId="165" applyAlignment="1">
      <alignment horizontal="left" vertical="top" wrapText="1"/>
    </xf>
  </cellXfs>
  <cellStyles count="169">
    <cellStyle name="20% - Accent1 2" xfId="12"/>
    <cellStyle name="20% - Accent1 2 2" xfId="13"/>
    <cellStyle name="20% - Accent1 3" xfId="14"/>
    <cellStyle name="20% - Accent2 2" xfId="15"/>
    <cellStyle name="20% - Accent2 2 2" xfId="16"/>
    <cellStyle name="20% - Accent2 3" xfId="17"/>
    <cellStyle name="20% - Accent3 2" xfId="18"/>
    <cellStyle name="20% - Accent3 2 2" xfId="19"/>
    <cellStyle name="20% - Accent4 2" xfId="20"/>
    <cellStyle name="20% - Accent4 2 2" xfId="21"/>
    <cellStyle name="20% - Accent4 3" xfId="22"/>
    <cellStyle name="20% - Accent5 2" xfId="23"/>
    <cellStyle name="20% - Accent5 2 2" xfId="24"/>
    <cellStyle name="20% - Accent6 2" xfId="25"/>
    <cellStyle name="20% - Accent6 2 2" xfId="26"/>
    <cellStyle name="20% - Accent6 3" xfId="27"/>
    <cellStyle name="40% - Accent1 2" xfId="28"/>
    <cellStyle name="40% - Accent1 2 2" xfId="29"/>
    <cellStyle name="40% - Accent1 3" xfId="30"/>
    <cellStyle name="40% - Accent2 2" xfId="31"/>
    <cellStyle name="40% - Accent2 2 2" xfId="32"/>
    <cellStyle name="40% - Accent3 2" xfId="33"/>
    <cellStyle name="40% - Accent3 2 2" xfId="34"/>
    <cellStyle name="40% - Accent4 2" xfId="35"/>
    <cellStyle name="40% - Accent4 2 2" xfId="36"/>
    <cellStyle name="40% - Accent4 3" xfId="37"/>
    <cellStyle name="40% - Accent5 2" xfId="38"/>
    <cellStyle name="40% - Accent5 2 2" xfId="39"/>
    <cellStyle name="40% - Accent5 3" xfId="40"/>
    <cellStyle name="40% - Accent6 2" xfId="41"/>
    <cellStyle name="40% - Accent6 2 2" xfId="42"/>
    <cellStyle name="40% - Accent6 3" xfId="43"/>
    <cellStyle name="60% - Accent1 2" xfId="44"/>
    <cellStyle name="60% - Accent1 3" xfId="45"/>
    <cellStyle name="60% - Accent2 2" xfId="46"/>
    <cellStyle name="60% - Accent2 3" xfId="47"/>
    <cellStyle name="60% - Accent3 2" xfId="48"/>
    <cellStyle name="60% - Accent3 3" xfId="49"/>
    <cellStyle name="60% - Accent4 2" xfId="50"/>
    <cellStyle name="60% - Accent4 3" xfId="51"/>
    <cellStyle name="60% - Accent5 2" xfId="52"/>
    <cellStyle name="60% - Accent5 3" xfId="53"/>
    <cellStyle name="60% - Accent6 2" xfId="54"/>
    <cellStyle name="60% - Accent6 3" xfId="55"/>
    <cellStyle name="A4 Small 210 x 297 mm" xfId="7"/>
    <cellStyle name="Accent1 2" xfId="56"/>
    <cellStyle name="Accent1 3" xfId="57"/>
    <cellStyle name="Accent2 2" xfId="58"/>
    <cellStyle name="Accent2 3" xfId="59"/>
    <cellStyle name="Accent3 2" xfId="60"/>
    <cellStyle name="Accent3 3" xfId="61"/>
    <cellStyle name="Accent4 2" xfId="62"/>
    <cellStyle name="Accent5 2" xfId="63"/>
    <cellStyle name="Accent6 2" xfId="64"/>
    <cellStyle name="Accent6 3" xfId="65"/>
    <cellStyle name="Bad 2" xfId="66"/>
    <cellStyle name="Bad 3" xfId="67"/>
    <cellStyle name="Calculation 2" xfId="68"/>
    <cellStyle name="Calculation 3" xfId="69"/>
    <cellStyle name="Check Cell 2" xfId="70"/>
    <cellStyle name="Comma 10" xfId="71"/>
    <cellStyle name="Comma 10 2" xfId="72"/>
    <cellStyle name="Comma 11" xfId="73"/>
    <cellStyle name="Comma 11 2" xfId="74"/>
    <cellStyle name="Comma 12" xfId="75"/>
    <cellStyle name="Comma 13" xfId="76"/>
    <cellStyle name="Comma 14" xfId="163"/>
    <cellStyle name="Comma 15" xfId="166"/>
    <cellStyle name="Comma 15 2" xfId="168"/>
    <cellStyle name="Comma 2" xfId="5"/>
    <cellStyle name="Comma 2 2" xfId="77"/>
    <cellStyle name="Comma 2 3" xfId="78"/>
    <cellStyle name="Comma 3" xfId="79"/>
    <cellStyle name="Comma 3 2" xfId="80"/>
    <cellStyle name="Comma 4" xfId="81"/>
    <cellStyle name="Comma 5" xfId="82"/>
    <cellStyle name="Comma 6" xfId="83"/>
    <cellStyle name="Comma 7" xfId="84"/>
    <cellStyle name="Comma 8" xfId="85"/>
    <cellStyle name="Comma 9" xfId="86"/>
    <cellStyle name="Comma 9 2" xfId="87"/>
    <cellStyle name="Currency 2" xfId="6"/>
    <cellStyle name="Currency 3" xfId="88"/>
    <cellStyle name="Currency 4" xfId="89"/>
    <cellStyle name="Excel Built-in Normal" xfId="9"/>
    <cellStyle name="Explanatory Text 2" xfId="90"/>
    <cellStyle name="Good 2" xfId="91"/>
    <cellStyle name="Good 3" xfId="92"/>
    <cellStyle name="Heading 1 2" xfId="93"/>
    <cellStyle name="Heading 1 3" xfId="94"/>
    <cellStyle name="Heading 2 2" xfId="95"/>
    <cellStyle name="Heading 2 3" xfId="96"/>
    <cellStyle name="Heading 3 2" xfId="97"/>
    <cellStyle name="Heading 3 3" xfId="98"/>
    <cellStyle name="Heading 4 2" xfId="99"/>
    <cellStyle name="Hyperlink 2" xfId="100"/>
    <cellStyle name="Input 2" xfId="101"/>
    <cellStyle name="Input 3" xfId="102"/>
    <cellStyle name="kolona A" xfId="103"/>
    <cellStyle name="kolona B" xfId="104"/>
    <cellStyle name="kolona C" xfId="105"/>
    <cellStyle name="kolona D" xfId="106"/>
    <cellStyle name="kolona E" xfId="107"/>
    <cellStyle name="kolona F" xfId="108"/>
    <cellStyle name="kolona G" xfId="109"/>
    <cellStyle name="Linked Cell 2" xfId="110"/>
    <cellStyle name="Linked Cell 3" xfId="111"/>
    <cellStyle name="Neutral 2" xfId="112"/>
    <cellStyle name="Neutral 3" xfId="113"/>
    <cellStyle name="Normal" xfId="0" builtinId="0" customBuiltin="1"/>
    <cellStyle name="Normal 10" xfId="114"/>
    <cellStyle name="Normal 10 2" xfId="115"/>
    <cellStyle name="Normal 11" xfId="116"/>
    <cellStyle name="Normal 12" xfId="117"/>
    <cellStyle name="Normal 13" xfId="118"/>
    <cellStyle name="Normal 14" xfId="119"/>
    <cellStyle name="Normal 15" xfId="120"/>
    <cellStyle name="Normal 15 2" xfId="121"/>
    <cellStyle name="Normal 16" xfId="122"/>
    <cellStyle name="Normal 17" xfId="123"/>
    <cellStyle name="Normal 18" xfId="124"/>
    <cellStyle name="Normal 19" xfId="125"/>
    <cellStyle name="Normal 2" xfId="1"/>
    <cellStyle name="Normal 2 2" xfId="10"/>
    <cellStyle name="Normal 2 2 2" xfId="126"/>
    <cellStyle name="Normal 2 2 3" xfId="127"/>
    <cellStyle name="Normal 2 3" xfId="128"/>
    <cellStyle name="Normal 2 4" xfId="129"/>
    <cellStyle name="Normal 2 5" xfId="130"/>
    <cellStyle name="Normal 20" xfId="131"/>
    <cellStyle name="Normal 21" xfId="132"/>
    <cellStyle name="Normal 22" xfId="133"/>
    <cellStyle name="Normal 23" xfId="134"/>
    <cellStyle name="Normal 24" xfId="135"/>
    <cellStyle name="Normal 25" xfId="162"/>
    <cellStyle name="Normal 25 2" xfId="167"/>
    <cellStyle name="Normal 26" xfId="165"/>
    <cellStyle name="Normal 3" xfId="3"/>
    <cellStyle name="Normal 3 2" xfId="136"/>
    <cellStyle name="Normal 3 3 2" xfId="137"/>
    <cellStyle name="Normal 4" xfId="4"/>
    <cellStyle name="Normal 4 2" xfId="164"/>
    <cellStyle name="Normal 5" xfId="138"/>
    <cellStyle name="Normal 5 2" xfId="139"/>
    <cellStyle name="Normal 5 8" xfId="140"/>
    <cellStyle name="Normal 6" xfId="141"/>
    <cellStyle name="Normal 7" xfId="142"/>
    <cellStyle name="Normal 7 2" xfId="143"/>
    <cellStyle name="Normal 7 3" xfId="144"/>
    <cellStyle name="Normal 7 5" xfId="145"/>
    <cellStyle name="Normal 8" xfId="146"/>
    <cellStyle name="Normal 9" xfId="147"/>
    <cellStyle name="Normalno 2" xfId="2"/>
    <cellStyle name="Note 2" xfId="148"/>
    <cellStyle name="Obično 3" xfId="149"/>
    <cellStyle name="Obično_5 4 elektro - KONGRESNA DVORANA RESTORAN - ISTRADRVO" xfId="150"/>
    <cellStyle name="Output 2" xfId="151"/>
    <cellStyle name="Percent 2" xfId="8"/>
    <cellStyle name="RO" xfId="152"/>
    <cellStyle name="Standard_Kastela-Trogir-III-E-Recapitulation" xfId="153"/>
    <cellStyle name="Stil 1" xfId="154"/>
    <cellStyle name="Style 1" xfId="11"/>
    <cellStyle name="Title 2" xfId="155"/>
    <cellStyle name="Total 2" xfId="156"/>
    <cellStyle name="Total 3" xfId="157"/>
    <cellStyle name="Valuta 2" xfId="158"/>
    <cellStyle name="Warning Text 2" xfId="159"/>
    <cellStyle name="Zarez 2" xfId="160"/>
    <cellStyle name="Zarez 3" xfId="16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lanum-mario\d\farma-SLAscaK\TEND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acro1"/>
      <sheetName val="Module6"/>
      <sheetName val="Module5"/>
      <sheetName val="Module4"/>
      <sheetName val="Module3"/>
      <sheetName val="Module2"/>
      <sheetName val="Module1"/>
      <sheetName val="Nap"/>
      <sheetName val="Osn-Pod"/>
      <sheetName val="Ugov"/>
      <sheetName val="Kuce"/>
      <sheetName val="Pr-Sit"/>
      <sheetName val="Dop-Ug"/>
      <sheetName val="Obra"/>
      <sheetName val="Ok-Sit"/>
      <sheetName val="Evid"/>
      <sheetName val="Osn_Pod"/>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row r="5">
          <cell r="E5">
            <v>0</v>
          </cell>
        </row>
      </sheetData>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I51"/>
  <sheetViews>
    <sheetView tabSelected="1" view="pageBreakPreview" zoomScale="80" zoomScaleSheetLayoutView="80" zoomScalePageLayoutView="70" workbookViewId="0">
      <selection activeCell="A29" sqref="A29:I29"/>
    </sheetView>
  </sheetViews>
  <sheetFormatPr defaultRowHeight="12.75"/>
  <cols>
    <col min="1" max="1" width="9.140625" customWidth="1"/>
  </cols>
  <sheetData>
    <row r="2" spans="1:9" ht="13.5" customHeight="1">
      <c r="A2" t="s">
        <v>0</v>
      </c>
      <c r="B2" s="1" t="s">
        <v>89</v>
      </c>
    </row>
    <row r="3" spans="1:9" ht="42" customHeight="1">
      <c r="A3" s="70" t="s">
        <v>1</v>
      </c>
      <c r="B3" s="540" t="s">
        <v>90</v>
      </c>
      <c r="C3" s="540"/>
      <c r="D3" s="540"/>
      <c r="E3" s="540"/>
      <c r="F3" s="540"/>
      <c r="G3" s="540"/>
      <c r="H3" s="540"/>
      <c r="I3" s="540"/>
    </row>
    <row r="4" spans="1:9" ht="28.5" customHeight="1">
      <c r="A4" s="125" t="s">
        <v>2</v>
      </c>
      <c r="B4" s="542" t="s">
        <v>91</v>
      </c>
      <c r="C4" s="542"/>
      <c r="D4" s="542"/>
      <c r="E4" s="542"/>
      <c r="F4" s="542"/>
      <c r="G4" s="542"/>
      <c r="H4" s="542"/>
      <c r="I4" s="542"/>
    </row>
    <row r="29" spans="1:9" ht="20.25">
      <c r="A29" s="541" t="s">
        <v>3</v>
      </c>
      <c r="B29" s="541"/>
      <c r="C29" s="541"/>
      <c r="D29" s="541"/>
      <c r="E29" s="541"/>
      <c r="F29" s="541"/>
      <c r="G29" s="541"/>
      <c r="H29" s="541"/>
      <c r="I29" s="541"/>
    </row>
    <row r="31" spans="1:9">
      <c r="C31" s="2"/>
    </row>
    <row r="32" spans="1:9">
      <c r="C32" s="2"/>
    </row>
    <row r="33" spans="1:3">
      <c r="C33" s="2"/>
    </row>
    <row r="34" spans="1:3">
      <c r="C34" s="2"/>
    </row>
    <row r="35" spans="1:3">
      <c r="C35" s="2"/>
    </row>
    <row r="36" spans="1:3">
      <c r="C36" s="2"/>
    </row>
    <row r="37" spans="1:3">
      <c r="C37" s="2"/>
    </row>
    <row r="47" spans="1:3">
      <c r="A47" s="70" t="s">
        <v>96</v>
      </c>
      <c r="B47" s="70"/>
      <c r="C47" t="s">
        <v>93</v>
      </c>
    </row>
    <row r="48" spans="1:3">
      <c r="A48" s="70"/>
      <c r="B48" s="70"/>
    </row>
    <row r="49" spans="1:3">
      <c r="A49" s="70" t="s">
        <v>94</v>
      </c>
      <c r="B49" s="70"/>
      <c r="C49" t="s">
        <v>95</v>
      </c>
    </row>
    <row r="51" spans="1:3">
      <c r="A51" t="s">
        <v>92</v>
      </c>
    </row>
  </sheetData>
  <mergeCells count="3">
    <mergeCell ref="B3:I3"/>
    <mergeCell ref="A29:I29"/>
    <mergeCell ref="B4:I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B2:H440"/>
  <sheetViews>
    <sheetView view="pageBreakPreview" zoomScale="60" zoomScaleNormal="80" workbookViewId="0">
      <selection activeCell="B1" sqref="B1"/>
    </sheetView>
  </sheetViews>
  <sheetFormatPr defaultRowHeight="12.75"/>
  <cols>
    <col min="1" max="1" width="2.85546875" customWidth="1"/>
    <col min="2" max="6" width="9.140625" style="535"/>
    <col min="7" max="7" width="44.7109375" style="535" customWidth="1"/>
    <col min="8" max="8" width="71.85546875" style="535" hidden="1" customWidth="1"/>
  </cols>
  <sheetData>
    <row r="2" spans="2:2" ht="15">
      <c r="B2" s="534" t="s">
        <v>462</v>
      </c>
    </row>
    <row r="3" spans="2:2">
      <c r="B3" s="535" t="s">
        <v>463</v>
      </c>
    </row>
    <row r="4" spans="2:2">
      <c r="B4" s="535" t="s">
        <v>464</v>
      </c>
    </row>
    <row r="5" spans="2:2">
      <c r="B5" s="535" t="s">
        <v>465</v>
      </c>
    </row>
    <row r="6" spans="2:2">
      <c r="B6" s="535" t="s">
        <v>466</v>
      </c>
    </row>
    <row r="7" spans="2:2">
      <c r="B7" s="535" t="s">
        <v>467</v>
      </c>
    </row>
    <row r="8" spans="2:2">
      <c r="B8" s="535" t="s">
        <v>468</v>
      </c>
    </row>
    <row r="9" spans="2:2">
      <c r="B9" s="535" t="s">
        <v>469</v>
      </c>
    </row>
    <row r="10" spans="2:2">
      <c r="B10" s="535" t="s">
        <v>470</v>
      </c>
    </row>
    <row r="11" spans="2:2" ht="15">
      <c r="B11" s="534" t="s">
        <v>471</v>
      </c>
    </row>
    <row r="12" spans="2:2" ht="15">
      <c r="B12" s="534" t="s">
        <v>472</v>
      </c>
    </row>
    <row r="13" spans="2:2" ht="15">
      <c r="B13" s="534" t="s">
        <v>473</v>
      </c>
    </row>
    <row r="14" spans="2:2" ht="15">
      <c r="B14" s="534" t="s">
        <v>474</v>
      </c>
    </row>
    <row r="15" spans="2:2">
      <c r="B15" s="535" t="s">
        <v>475</v>
      </c>
    </row>
    <row r="16" spans="2:2">
      <c r="B16" s="535" t="s">
        <v>476</v>
      </c>
    </row>
    <row r="17" spans="2:2">
      <c r="B17" s="535" t="s">
        <v>477</v>
      </c>
    </row>
    <row r="18" spans="2:2">
      <c r="B18" s="535" t="s">
        <v>478</v>
      </c>
    </row>
    <row r="19" spans="2:2">
      <c r="B19" s="535" t="s">
        <v>479</v>
      </c>
    </row>
    <row r="20" spans="2:2">
      <c r="B20" s="535" t="s">
        <v>480</v>
      </c>
    </row>
    <row r="21" spans="2:2">
      <c r="B21" s="535" t="s">
        <v>481</v>
      </c>
    </row>
    <row r="22" spans="2:2">
      <c r="B22" s="535" t="s">
        <v>482</v>
      </c>
    </row>
    <row r="23" spans="2:2">
      <c r="B23" s="535" t="s">
        <v>483</v>
      </c>
    </row>
    <row r="24" spans="2:2">
      <c r="B24" s="535" t="s">
        <v>484</v>
      </c>
    </row>
    <row r="25" spans="2:2">
      <c r="B25" s="535" t="s">
        <v>485</v>
      </c>
    </row>
    <row r="26" spans="2:2">
      <c r="B26" s="535" t="s">
        <v>486</v>
      </c>
    </row>
    <row r="27" spans="2:2">
      <c r="B27" s="535" t="s">
        <v>487</v>
      </c>
    </row>
    <row r="28" spans="2:2">
      <c r="B28" s="535" t="s">
        <v>488</v>
      </c>
    </row>
    <row r="29" spans="2:2">
      <c r="B29" s="535" t="s">
        <v>489</v>
      </c>
    </row>
    <row r="30" spans="2:2">
      <c r="B30" s="535" t="s">
        <v>490</v>
      </c>
    </row>
    <row r="31" spans="2:2">
      <c r="B31" s="535" t="s">
        <v>491</v>
      </c>
    </row>
    <row r="32" spans="2:2">
      <c r="B32" s="535" t="s">
        <v>492</v>
      </c>
    </row>
    <row r="33" spans="2:8">
      <c r="B33" s="535" t="s">
        <v>493</v>
      </c>
    </row>
    <row r="34" spans="2:8">
      <c r="B34" s="535" t="s">
        <v>494</v>
      </c>
    </row>
    <row r="35" spans="2:8">
      <c r="B35" s="535" t="s">
        <v>495</v>
      </c>
    </row>
    <row r="36" spans="2:8">
      <c r="B36" s="543" t="s">
        <v>496</v>
      </c>
      <c r="C36" s="543"/>
      <c r="D36" s="543"/>
      <c r="E36" s="543"/>
      <c r="F36" s="543"/>
      <c r="G36" s="543"/>
      <c r="H36" s="543"/>
    </row>
    <row r="37" spans="2:8" ht="33" customHeight="1">
      <c r="B37" s="543"/>
      <c r="C37" s="543"/>
      <c r="D37" s="543"/>
      <c r="E37" s="543"/>
      <c r="F37" s="543"/>
      <c r="G37" s="543"/>
      <c r="H37" s="543"/>
    </row>
    <row r="38" spans="2:8">
      <c r="B38" s="543" t="s">
        <v>497</v>
      </c>
      <c r="C38" s="543"/>
      <c r="D38" s="543"/>
      <c r="E38" s="543"/>
      <c r="F38" s="543"/>
      <c r="G38" s="543"/>
      <c r="H38" s="543"/>
    </row>
    <row r="39" spans="2:8" ht="33" customHeight="1">
      <c r="B39" s="543" t="s">
        <v>498</v>
      </c>
      <c r="C39" s="543"/>
      <c r="D39" s="543"/>
      <c r="E39" s="543"/>
      <c r="F39" s="543"/>
      <c r="G39" s="543"/>
      <c r="H39" s="543"/>
    </row>
    <row r="40" spans="2:8">
      <c r="B40" s="543" t="s">
        <v>499</v>
      </c>
      <c r="C40" s="543"/>
      <c r="D40" s="543"/>
      <c r="E40" s="543"/>
      <c r="F40" s="543"/>
      <c r="G40" s="543"/>
      <c r="H40" s="543"/>
    </row>
    <row r="41" spans="2:8" ht="90.75" customHeight="1">
      <c r="B41" s="543" t="s">
        <v>500</v>
      </c>
      <c r="C41" s="543"/>
      <c r="D41" s="543"/>
      <c r="E41" s="543"/>
      <c r="F41" s="543"/>
      <c r="G41" s="543"/>
      <c r="H41" s="543"/>
    </row>
    <row r="42" spans="2:8">
      <c r="B42" s="543" t="s">
        <v>501</v>
      </c>
      <c r="C42" s="543"/>
      <c r="D42" s="543"/>
      <c r="E42" s="543"/>
      <c r="F42" s="543"/>
      <c r="G42" s="543"/>
      <c r="H42" s="543"/>
    </row>
    <row r="43" spans="2:8" ht="63" customHeight="1">
      <c r="B43" s="543" t="s">
        <v>502</v>
      </c>
      <c r="C43" s="543"/>
      <c r="D43" s="543"/>
      <c r="E43" s="543"/>
      <c r="F43" s="543"/>
      <c r="G43" s="543"/>
      <c r="H43" s="543"/>
    </row>
    <row r="44" spans="2:8">
      <c r="B44" s="543" t="s">
        <v>503</v>
      </c>
      <c r="C44" s="543"/>
      <c r="D44" s="543"/>
      <c r="E44" s="543"/>
      <c r="F44" s="543"/>
      <c r="G44" s="543"/>
      <c r="H44" s="543"/>
    </row>
    <row r="45" spans="2:8" ht="51" customHeight="1">
      <c r="B45" s="543"/>
      <c r="C45" s="543"/>
      <c r="D45" s="543"/>
      <c r="E45" s="543"/>
      <c r="F45" s="543"/>
      <c r="G45" s="543"/>
      <c r="H45" s="543"/>
    </row>
    <row r="46" spans="2:8">
      <c r="B46" s="535" t="s">
        <v>504</v>
      </c>
    </row>
    <row r="47" spans="2:8" ht="102" customHeight="1">
      <c r="B47" s="543" t="s">
        <v>505</v>
      </c>
      <c r="C47" s="543"/>
      <c r="D47" s="543"/>
      <c r="E47" s="543"/>
      <c r="F47" s="543"/>
      <c r="G47" s="543"/>
      <c r="H47" s="543"/>
    </row>
    <row r="48" spans="2:8" ht="63.75" customHeight="1">
      <c r="B48" s="543" t="s">
        <v>506</v>
      </c>
      <c r="C48" s="543"/>
      <c r="D48" s="543"/>
      <c r="E48" s="543"/>
      <c r="F48" s="543"/>
      <c r="G48" s="543"/>
      <c r="H48" s="543"/>
    </row>
    <row r="49" spans="2:8">
      <c r="B49" s="535" t="s">
        <v>507</v>
      </c>
    </row>
    <row r="50" spans="2:8" ht="111.75" customHeight="1">
      <c r="B50" s="543" t="s">
        <v>508</v>
      </c>
      <c r="C50" s="543"/>
      <c r="D50" s="543"/>
      <c r="E50" s="543"/>
      <c r="F50" s="543"/>
      <c r="G50" s="543"/>
      <c r="H50" s="543"/>
    </row>
    <row r="51" spans="2:8" ht="86.25" customHeight="1">
      <c r="B51" s="543" t="s">
        <v>509</v>
      </c>
      <c r="C51" s="543"/>
      <c r="D51" s="543"/>
      <c r="E51" s="543"/>
      <c r="F51" s="543"/>
      <c r="G51" s="543"/>
      <c r="H51" s="543"/>
    </row>
    <row r="52" spans="2:8" ht="183" customHeight="1">
      <c r="B52" s="543" t="s">
        <v>510</v>
      </c>
      <c r="C52" s="543"/>
      <c r="D52" s="543"/>
      <c r="E52" s="543"/>
      <c r="F52" s="543"/>
      <c r="G52" s="543"/>
      <c r="H52" s="543"/>
    </row>
    <row r="53" spans="2:8">
      <c r="B53" s="535" t="s">
        <v>511</v>
      </c>
    </row>
    <row r="54" spans="2:8" ht="69" customHeight="1">
      <c r="B54" s="543" t="s">
        <v>512</v>
      </c>
      <c r="C54" s="543"/>
      <c r="D54" s="543"/>
      <c r="E54" s="543"/>
      <c r="F54" s="543"/>
      <c r="G54" s="543"/>
      <c r="H54" s="543"/>
    </row>
    <row r="55" spans="2:8">
      <c r="B55" s="535" t="s">
        <v>513</v>
      </c>
    </row>
    <row r="56" spans="2:8" ht="80.25" customHeight="1">
      <c r="B56" s="543" t="s">
        <v>514</v>
      </c>
      <c r="C56" s="543"/>
      <c r="D56" s="543"/>
      <c r="E56" s="543"/>
      <c r="F56" s="543"/>
      <c r="G56" s="543"/>
      <c r="H56" s="543"/>
    </row>
    <row r="57" spans="2:8">
      <c r="B57" s="535" t="s">
        <v>515</v>
      </c>
    </row>
    <row r="58" spans="2:8" ht="17.25" customHeight="1">
      <c r="B58" s="535" t="s">
        <v>516</v>
      </c>
    </row>
    <row r="59" spans="2:8" ht="17.25" customHeight="1">
      <c r="B59" s="535" t="s">
        <v>517</v>
      </c>
    </row>
    <row r="60" spans="2:8">
      <c r="B60" s="535" t="s">
        <v>518</v>
      </c>
    </row>
    <row r="61" spans="2:8">
      <c r="B61" s="535" t="s">
        <v>519</v>
      </c>
    </row>
    <row r="62" spans="2:8">
      <c r="B62" s="535" t="s">
        <v>520</v>
      </c>
    </row>
    <row r="63" spans="2:8">
      <c r="B63" s="535" t="s">
        <v>521</v>
      </c>
    </row>
    <row r="64" spans="2:8">
      <c r="B64" s="535" t="s">
        <v>522</v>
      </c>
    </row>
    <row r="65" spans="2:8">
      <c r="B65" s="535" t="s">
        <v>523</v>
      </c>
    </row>
    <row r="66" spans="2:8" ht="33" customHeight="1">
      <c r="B66" s="543" t="s">
        <v>524</v>
      </c>
      <c r="C66" s="543"/>
      <c r="D66" s="543"/>
      <c r="E66" s="543"/>
      <c r="F66" s="543"/>
      <c r="G66" s="543"/>
      <c r="H66" s="543"/>
    </row>
    <row r="67" spans="2:8">
      <c r="B67" s="535" t="s">
        <v>525</v>
      </c>
    </row>
    <row r="68" spans="2:8" ht="46.5" customHeight="1">
      <c r="B68" s="543" t="s">
        <v>526</v>
      </c>
      <c r="C68" s="543"/>
      <c r="D68" s="543"/>
      <c r="E68" s="543"/>
      <c r="F68" s="543"/>
      <c r="G68" s="543"/>
      <c r="H68" s="543"/>
    </row>
    <row r="69" spans="2:8" ht="48.75" customHeight="1">
      <c r="B69" s="543" t="s">
        <v>527</v>
      </c>
      <c r="C69" s="543"/>
      <c r="D69" s="543"/>
      <c r="E69" s="543"/>
      <c r="F69" s="543"/>
      <c r="G69" s="543"/>
      <c r="H69" s="543"/>
    </row>
    <row r="70" spans="2:8" ht="146.25" customHeight="1">
      <c r="B70" s="543" t="s">
        <v>528</v>
      </c>
      <c r="C70" s="543"/>
      <c r="D70" s="543"/>
      <c r="E70" s="543"/>
      <c r="F70" s="543"/>
      <c r="G70" s="543"/>
      <c r="H70" s="543"/>
    </row>
    <row r="71" spans="2:8">
      <c r="B71" s="535" t="s">
        <v>529</v>
      </c>
    </row>
    <row r="72" spans="2:8" ht="129.75" customHeight="1">
      <c r="B72" s="543" t="s">
        <v>530</v>
      </c>
      <c r="C72" s="543"/>
      <c r="D72" s="543"/>
      <c r="E72" s="543"/>
      <c r="F72" s="543"/>
      <c r="G72" s="543"/>
      <c r="H72" s="543"/>
    </row>
    <row r="73" spans="2:8">
      <c r="B73" s="535" t="s">
        <v>531</v>
      </c>
    </row>
    <row r="74" spans="2:8" ht="63.75" customHeight="1">
      <c r="B74" s="543" t="s">
        <v>532</v>
      </c>
      <c r="C74" s="543"/>
      <c r="D74" s="543"/>
      <c r="E74" s="543"/>
      <c r="F74" s="543"/>
      <c r="G74" s="543"/>
      <c r="H74" s="543"/>
    </row>
    <row r="75" spans="2:8">
      <c r="B75" s="535" t="s">
        <v>533</v>
      </c>
    </row>
    <row r="76" spans="2:8" ht="147.75" customHeight="1">
      <c r="B76" s="543" t="s">
        <v>534</v>
      </c>
      <c r="C76" s="543"/>
      <c r="D76" s="543"/>
      <c r="E76" s="543"/>
      <c r="F76" s="543"/>
      <c r="G76" s="543"/>
      <c r="H76" s="543"/>
    </row>
    <row r="77" spans="2:8">
      <c r="B77" s="535" t="s">
        <v>535</v>
      </c>
    </row>
    <row r="78" spans="2:8" ht="33" customHeight="1">
      <c r="B78" s="543" t="s">
        <v>536</v>
      </c>
      <c r="C78" s="543"/>
      <c r="D78" s="543"/>
      <c r="E78" s="543"/>
      <c r="F78" s="543"/>
      <c r="G78" s="543"/>
      <c r="H78" s="543"/>
    </row>
    <row r="79" spans="2:8">
      <c r="B79" s="535" t="s">
        <v>537</v>
      </c>
    </row>
    <row r="80" spans="2:8">
      <c r="B80" s="535" t="s">
        <v>538</v>
      </c>
    </row>
    <row r="81" spans="2:8" ht="120" customHeight="1">
      <c r="B81" s="543" t="s">
        <v>539</v>
      </c>
      <c r="C81" s="543"/>
      <c r="D81" s="543"/>
      <c r="E81" s="543"/>
      <c r="F81" s="543"/>
      <c r="G81" s="543"/>
      <c r="H81" s="543"/>
    </row>
    <row r="82" spans="2:8">
      <c r="B82" s="535" t="s">
        <v>540</v>
      </c>
    </row>
    <row r="83" spans="2:8" ht="43.5" customHeight="1">
      <c r="B83" s="543" t="s">
        <v>541</v>
      </c>
      <c r="C83" s="543"/>
      <c r="D83" s="543"/>
      <c r="E83" s="543"/>
      <c r="F83" s="543"/>
      <c r="G83" s="543"/>
      <c r="H83" s="543"/>
    </row>
    <row r="84" spans="2:8">
      <c r="B84" s="535" t="s">
        <v>542</v>
      </c>
    </row>
    <row r="85" spans="2:8" ht="58.5" customHeight="1">
      <c r="B85" s="543" t="s">
        <v>543</v>
      </c>
      <c r="C85" s="543"/>
      <c r="D85" s="543"/>
      <c r="E85" s="543"/>
      <c r="F85" s="543"/>
      <c r="G85" s="543"/>
      <c r="H85" s="543"/>
    </row>
    <row r="86" spans="2:8">
      <c r="B86" s="535" t="s">
        <v>544</v>
      </c>
    </row>
    <row r="87" spans="2:8" ht="145.5" customHeight="1">
      <c r="B87" s="543" t="s">
        <v>545</v>
      </c>
      <c r="C87" s="543"/>
      <c r="D87" s="543"/>
      <c r="E87" s="543"/>
      <c r="F87" s="543"/>
      <c r="G87" s="543"/>
      <c r="H87" s="543"/>
    </row>
    <row r="88" spans="2:8">
      <c r="B88" s="535" t="s">
        <v>546</v>
      </c>
    </row>
    <row r="89" spans="2:8" ht="106.5" customHeight="1">
      <c r="B89" s="543" t="s">
        <v>547</v>
      </c>
      <c r="C89" s="543"/>
      <c r="D89" s="543"/>
      <c r="E89" s="543"/>
      <c r="F89" s="543"/>
      <c r="G89" s="543"/>
      <c r="H89" s="543"/>
    </row>
    <row r="90" spans="2:8" ht="61.5" customHeight="1">
      <c r="B90" s="543" t="s">
        <v>548</v>
      </c>
      <c r="C90" s="543"/>
      <c r="D90" s="543"/>
      <c r="E90" s="543"/>
      <c r="F90" s="543"/>
      <c r="G90" s="543"/>
      <c r="H90" s="543"/>
    </row>
    <row r="91" spans="2:8" ht="54.75" customHeight="1">
      <c r="B91" s="543" t="s">
        <v>549</v>
      </c>
      <c r="C91" s="543"/>
      <c r="D91" s="543"/>
      <c r="E91" s="543"/>
      <c r="F91" s="543"/>
      <c r="G91" s="543"/>
      <c r="H91" s="543"/>
    </row>
    <row r="92" spans="2:8" ht="19.5" customHeight="1">
      <c r="B92" s="543" t="s">
        <v>550</v>
      </c>
      <c r="C92" s="543"/>
      <c r="D92" s="543"/>
      <c r="E92" s="543"/>
      <c r="F92" s="543"/>
      <c r="G92" s="543"/>
      <c r="H92" s="543"/>
    </row>
    <row r="94" spans="2:8">
      <c r="B94" s="535" t="s">
        <v>551</v>
      </c>
    </row>
    <row r="95" spans="2:8">
      <c r="B95" s="535" t="s">
        <v>552</v>
      </c>
    </row>
    <row r="96" spans="2:8" ht="48" customHeight="1">
      <c r="B96" s="543" t="s">
        <v>553</v>
      </c>
      <c r="C96" s="543"/>
      <c r="D96" s="543"/>
      <c r="E96" s="543"/>
      <c r="F96" s="543"/>
      <c r="G96" s="543"/>
      <c r="H96" s="543"/>
    </row>
    <row r="97" spans="2:8" ht="60" customHeight="1">
      <c r="B97" s="543" t="s">
        <v>554</v>
      </c>
      <c r="C97" s="543"/>
      <c r="D97" s="543"/>
      <c r="E97" s="543"/>
      <c r="F97" s="543"/>
      <c r="G97" s="543"/>
      <c r="H97" s="543"/>
    </row>
    <row r="98" spans="2:8" ht="20.25" customHeight="1">
      <c r="B98" s="543" t="s">
        <v>555</v>
      </c>
      <c r="C98" s="543"/>
      <c r="D98" s="543"/>
      <c r="E98" s="543"/>
      <c r="F98" s="543"/>
      <c r="G98" s="543"/>
      <c r="H98" s="543"/>
    </row>
    <row r="99" spans="2:8" ht="75.75" customHeight="1">
      <c r="B99" s="543" t="s">
        <v>556</v>
      </c>
      <c r="C99" s="543"/>
      <c r="D99" s="543"/>
      <c r="E99" s="543"/>
      <c r="F99" s="543"/>
      <c r="G99" s="543"/>
      <c r="H99" s="543"/>
    </row>
    <row r="100" spans="2:8" ht="62.25" customHeight="1">
      <c r="B100" s="543" t="s">
        <v>557</v>
      </c>
      <c r="C100" s="543"/>
      <c r="D100" s="543"/>
      <c r="E100" s="543"/>
      <c r="F100" s="543"/>
      <c r="G100" s="543"/>
      <c r="H100" s="543"/>
    </row>
    <row r="101" spans="2:8" ht="132" customHeight="1">
      <c r="B101" s="543" t="s">
        <v>558</v>
      </c>
      <c r="C101" s="543"/>
      <c r="D101" s="543"/>
      <c r="E101" s="543"/>
      <c r="F101" s="543"/>
      <c r="G101" s="543"/>
      <c r="H101" s="543"/>
    </row>
    <row r="102" spans="2:8" ht="91.5" customHeight="1">
      <c r="B102" s="543" t="s">
        <v>559</v>
      </c>
      <c r="C102" s="543"/>
      <c r="D102" s="543"/>
      <c r="E102" s="543"/>
      <c r="F102" s="543"/>
      <c r="G102" s="543"/>
      <c r="H102" s="543"/>
    </row>
    <row r="104" spans="2:8">
      <c r="B104" s="535" t="s">
        <v>560</v>
      </c>
    </row>
    <row r="105" spans="2:8">
      <c r="B105" s="535" t="s">
        <v>552</v>
      </c>
    </row>
    <row r="106" spans="2:8" ht="95.25" customHeight="1">
      <c r="B106" s="543" t="s">
        <v>561</v>
      </c>
      <c r="C106" s="543"/>
      <c r="D106" s="543"/>
      <c r="E106" s="543"/>
      <c r="F106" s="543"/>
      <c r="G106" s="543"/>
      <c r="H106" s="543"/>
    </row>
    <row r="107" spans="2:8" ht="50.25" customHeight="1">
      <c r="B107" s="543" t="s">
        <v>562</v>
      </c>
      <c r="C107" s="543"/>
      <c r="D107" s="543"/>
      <c r="E107" s="543"/>
      <c r="F107" s="543"/>
      <c r="G107" s="543"/>
      <c r="H107" s="543"/>
    </row>
    <row r="108" spans="2:8" ht="93" customHeight="1">
      <c r="B108" s="543" t="s">
        <v>563</v>
      </c>
      <c r="C108" s="543"/>
      <c r="D108" s="543"/>
      <c r="E108" s="543"/>
      <c r="F108" s="543"/>
      <c r="G108" s="543"/>
      <c r="H108" s="543"/>
    </row>
    <row r="109" spans="2:8" ht="55.5" customHeight="1">
      <c r="B109" s="543" t="s">
        <v>564</v>
      </c>
      <c r="C109" s="543"/>
      <c r="D109" s="543"/>
      <c r="E109" s="543"/>
      <c r="F109" s="543"/>
      <c r="G109" s="543"/>
      <c r="H109" s="543"/>
    </row>
    <row r="110" spans="2:8" ht="46.5" customHeight="1">
      <c r="B110" s="543" t="s">
        <v>565</v>
      </c>
      <c r="C110" s="543"/>
      <c r="D110" s="543"/>
      <c r="E110" s="543"/>
      <c r="F110" s="543"/>
      <c r="G110" s="543"/>
      <c r="H110" s="543"/>
    </row>
    <row r="111" spans="2:8" ht="30" customHeight="1">
      <c r="B111" s="543" t="s">
        <v>566</v>
      </c>
      <c r="C111" s="543"/>
      <c r="D111" s="543"/>
      <c r="E111" s="543"/>
      <c r="F111" s="543"/>
      <c r="G111" s="543"/>
      <c r="H111" s="543"/>
    </row>
    <row r="113" spans="2:8">
      <c r="B113" s="535" t="s">
        <v>567</v>
      </c>
    </row>
    <row r="114" spans="2:8">
      <c r="B114" s="535" t="s">
        <v>552</v>
      </c>
    </row>
    <row r="115" spans="2:8">
      <c r="B115" s="535" t="s">
        <v>568</v>
      </c>
    </row>
    <row r="116" spans="2:8" ht="31.5" customHeight="1">
      <c r="B116" s="543" t="s">
        <v>569</v>
      </c>
      <c r="C116" s="543"/>
      <c r="D116" s="543"/>
      <c r="E116" s="543"/>
      <c r="F116" s="543"/>
      <c r="G116" s="543"/>
      <c r="H116" s="543"/>
    </row>
    <row r="117" spans="2:8" ht="81" customHeight="1">
      <c r="B117" s="543" t="s">
        <v>570</v>
      </c>
      <c r="C117" s="543"/>
      <c r="D117" s="543"/>
      <c r="E117" s="543"/>
      <c r="F117" s="543"/>
      <c r="G117" s="543"/>
      <c r="H117" s="543"/>
    </row>
    <row r="118" spans="2:8" ht="71.25" customHeight="1">
      <c r="B118" s="543" t="s">
        <v>571</v>
      </c>
      <c r="C118" s="543"/>
      <c r="D118" s="543"/>
      <c r="E118" s="543"/>
      <c r="F118" s="543"/>
      <c r="G118" s="543"/>
      <c r="H118" s="543"/>
    </row>
    <row r="119" spans="2:8" ht="83.25" customHeight="1">
      <c r="B119" s="543" t="s">
        <v>572</v>
      </c>
      <c r="C119" s="543"/>
      <c r="D119" s="543"/>
      <c r="E119" s="543"/>
      <c r="F119" s="543"/>
      <c r="G119" s="543"/>
      <c r="H119" s="543"/>
    </row>
    <row r="120" spans="2:8">
      <c r="B120" s="535" t="s">
        <v>573</v>
      </c>
    </row>
    <row r="121" spans="2:8" ht="47.25" customHeight="1">
      <c r="B121" s="543" t="s">
        <v>574</v>
      </c>
      <c r="C121" s="543"/>
      <c r="D121" s="543"/>
      <c r="E121" s="543"/>
      <c r="F121" s="543"/>
      <c r="G121" s="543"/>
      <c r="H121" s="543"/>
    </row>
    <row r="122" spans="2:8" ht="49.5" customHeight="1">
      <c r="B122" s="543" t="s">
        <v>575</v>
      </c>
      <c r="C122" s="543"/>
      <c r="D122" s="543"/>
      <c r="E122" s="543"/>
      <c r="F122" s="543"/>
      <c r="G122" s="543"/>
      <c r="H122" s="543"/>
    </row>
    <row r="123" spans="2:8" ht="57" customHeight="1">
      <c r="B123" s="543" t="s">
        <v>576</v>
      </c>
      <c r="C123" s="543"/>
      <c r="D123" s="543"/>
      <c r="E123" s="543"/>
      <c r="F123" s="543"/>
      <c r="G123" s="543"/>
      <c r="H123" s="543"/>
    </row>
    <row r="124" spans="2:8" ht="68.25" customHeight="1">
      <c r="B124" s="543" t="s">
        <v>577</v>
      </c>
      <c r="C124" s="543"/>
      <c r="D124" s="543"/>
      <c r="E124" s="543"/>
      <c r="F124" s="543"/>
      <c r="G124" s="543"/>
      <c r="H124" s="543"/>
    </row>
    <row r="125" spans="2:8" ht="55.5" customHeight="1">
      <c r="B125" s="543" t="s">
        <v>578</v>
      </c>
      <c r="C125" s="543"/>
      <c r="D125" s="543"/>
      <c r="E125" s="543"/>
      <c r="F125" s="543"/>
      <c r="G125" s="543"/>
      <c r="H125" s="543"/>
    </row>
    <row r="126" spans="2:8">
      <c r="B126" s="535" t="s">
        <v>579</v>
      </c>
    </row>
    <row r="127" spans="2:8" ht="67.5" customHeight="1">
      <c r="B127" s="543" t="s">
        <v>580</v>
      </c>
      <c r="C127" s="543"/>
      <c r="D127" s="543"/>
      <c r="E127" s="543"/>
      <c r="F127" s="543"/>
      <c r="G127" s="543"/>
      <c r="H127" s="543"/>
    </row>
    <row r="128" spans="2:8" ht="93.75" customHeight="1">
      <c r="B128" s="543" t="s">
        <v>581</v>
      </c>
      <c r="C128" s="543"/>
      <c r="D128" s="543"/>
      <c r="E128" s="543"/>
      <c r="F128" s="543"/>
      <c r="G128" s="543"/>
      <c r="H128" s="543"/>
    </row>
    <row r="129" spans="2:8" ht="50.25" customHeight="1">
      <c r="B129" s="543" t="s">
        <v>582</v>
      </c>
      <c r="C129" s="543"/>
      <c r="D129" s="543"/>
      <c r="E129" s="543"/>
      <c r="F129" s="543"/>
      <c r="G129" s="543"/>
      <c r="H129" s="543"/>
    </row>
    <row r="130" spans="2:8" ht="95.25" customHeight="1">
      <c r="B130" s="543" t="s">
        <v>583</v>
      </c>
      <c r="C130" s="543"/>
      <c r="D130" s="543"/>
      <c r="E130" s="543"/>
      <c r="F130" s="543"/>
      <c r="G130" s="543"/>
      <c r="H130" s="543"/>
    </row>
    <row r="131" spans="2:8" ht="43.5" customHeight="1">
      <c r="B131" s="543" t="s">
        <v>584</v>
      </c>
      <c r="C131" s="543"/>
      <c r="D131" s="543"/>
      <c r="E131" s="543"/>
      <c r="F131" s="543"/>
      <c r="G131" s="543"/>
      <c r="H131" s="543"/>
    </row>
    <row r="132" spans="2:8">
      <c r="B132" s="535" t="s">
        <v>585</v>
      </c>
    </row>
    <row r="133" spans="2:8" ht="93" customHeight="1">
      <c r="B133" s="543" t="s">
        <v>586</v>
      </c>
      <c r="C133" s="543"/>
      <c r="D133" s="543"/>
      <c r="E133" s="543"/>
      <c r="F133" s="543"/>
      <c r="G133" s="543"/>
      <c r="H133" s="543"/>
    </row>
    <row r="134" spans="2:8" ht="71.25" customHeight="1">
      <c r="B134" s="543" t="s">
        <v>587</v>
      </c>
      <c r="C134" s="543"/>
      <c r="D134" s="543"/>
      <c r="E134" s="543"/>
      <c r="F134" s="543"/>
      <c r="G134" s="543"/>
      <c r="H134" s="543"/>
    </row>
    <row r="135" spans="2:8">
      <c r="B135" s="535" t="s">
        <v>588</v>
      </c>
    </row>
    <row r="136" spans="2:8" ht="91.5" customHeight="1">
      <c r="B136" s="543" t="s">
        <v>589</v>
      </c>
      <c r="C136" s="543"/>
      <c r="D136" s="543"/>
      <c r="E136" s="543"/>
      <c r="F136" s="543"/>
      <c r="G136" s="543"/>
      <c r="H136" s="543"/>
    </row>
    <row r="137" spans="2:8" ht="106.5" customHeight="1">
      <c r="B137" s="543" t="s">
        <v>590</v>
      </c>
      <c r="C137" s="543"/>
      <c r="D137" s="543"/>
      <c r="E137" s="543"/>
      <c r="F137" s="543"/>
      <c r="G137" s="543"/>
      <c r="H137" s="543"/>
    </row>
    <row r="138" spans="2:8" ht="54.75" customHeight="1">
      <c r="B138" s="543" t="s">
        <v>591</v>
      </c>
      <c r="C138" s="543"/>
      <c r="D138" s="543"/>
      <c r="E138" s="543"/>
      <c r="F138" s="543"/>
      <c r="G138" s="543"/>
      <c r="H138" s="543"/>
    </row>
    <row r="139" spans="2:8">
      <c r="B139" s="535" t="s">
        <v>592</v>
      </c>
    </row>
    <row r="140" spans="2:8" ht="106.5" customHeight="1">
      <c r="B140" s="543" t="s">
        <v>593</v>
      </c>
      <c r="C140" s="543"/>
      <c r="D140" s="543"/>
      <c r="E140" s="543"/>
      <c r="F140" s="543"/>
      <c r="G140" s="543"/>
      <c r="H140" s="543"/>
    </row>
    <row r="141" spans="2:8" ht="107.25" customHeight="1">
      <c r="B141" s="543" t="s">
        <v>594</v>
      </c>
      <c r="C141" s="543"/>
      <c r="D141" s="543"/>
      <c r="E141" s="543"/>
      <c r="F141" s="543"/>
      <c r="G141" s="543"/>
      <c r="H141" s="543"/>
    </row>
    <row r="142" spans="2:8" ht="69" customHeight="1">
      <c r="B142" s="543" t="s">
        <v>843</v>
      </c>
      <c r="C142" s="543"/>
      <c r="D142" s="543"/>
      <c r="E142" s="543"/>
      <c r="F142" s="543"/>
      <c r="G142" s="543"/>
      <c r="H142" s="543"/>
    </row>
    <row r="143" spans="2:8" ht="54" customHeight="1">
      <c r="B143" s="543" t="s">
        <v>595</v>
      </c>
      <c r="C143" s="543"/>
      <c r="D143" s="543"/>
      <c r="E143" s="543"/>
      <c r="F143" s="543"/>
      <c r="G143" s="543"/>
      <c r="H143" s="543"/>
    </row>
    <row r="144" spans="2:8" ht="43.5" customHeight="1">
      <c r="B144" s="543" t="s">
        <v>596</v>
      </c>
      <c r="C144" s="543"/>
      <c r="D144" s="543"/>
      <c r="E144" s="543"/>
      <c r="F144" s="543"/>
      <c r="G144" s="543"/>
      <c r="H144" s="543"/>
    </row>
    <row r="145" spans="2:8" ht="58.5" customHeight="1">
      <c r="B145" s="543" t="s">
        <v>597</v>
      </c>
      <c r="C145" s="543"/>
      <c r="D145" s="543"/>
      <c r="E145" s="543"/>
      <c r="F145" s="543"/>
      <c r="G145" s="543"/>
      <c r="H145" s="543"/>
    </row>
    <row r="146" spans="2:8" ht="33" customHeight="1">
      <c r="B146" s="543" t="s">
        <v>598</v>
      </c>
      <c r="C146" s="543"/>
      <c r="D146" s="543"/>
      <c r="E146" s="543"/>
      <c r="F146" s="543"/>
      <c r="G146" s="543"/>
      <c r="H146" s="543"/>
    </row>
    <row r="147" spans="2:8" ht="34.5" customHeight="1">
      <c r="B147" s="543" t="s">
        <v>599</v>
      </c>
      <c r="C147" s="543"/>
      <c r="D147" s="543"/>
      <c r="E147" s="543"/>
      <c r="F147" s="543"/>
      <c r="G147" s="543"/>
      <c r="H147" s="543"/>
    </row>
    <row r="149" spans="2:8">
      <c r="B149" s="535" t="s">
        <v>600</v>
      </c>
    </row>
    <row r="150" spans="2:8">
      <c r="B150" s="535" t="s">
        <v>552</v>
      </c>
    </row>
    <row r="151" spans="2:8" ht="68.25" customHeight="1">
      <c r="B151" s="543" t="s">
        <v>601</v>
      </c>
      <c r="C151" s="543"/>
      <c r="D151" s="543"/>
      <c r="E151" s="543"/>
      <c r="F151" s="543"/>
      <c r="G151" s="543"/>
      <c r="H151" s="543"/>
    </row>
    <row r="152" spans="2:8">
      <c r="B152" s="535" t="s">
        <v>602</v>
      </c>
    </row>
    <row r="153" spans="2:8" ht="93" customHeight="1">
      <c r="B153" s="543" t="s">
        <v>603</v>
      </c>
      <c r="C153" s="543"/>
      <c r="D153" s="543"/>
      <c r="E153" s="543"/>
      <c r="F153" s="543"/>
      <c r="G153" s="543"/>
      <c r="H153" s="543"/>
    </row>
    <row r="154" spans="2:8" ht="67.5" customHeight="1">
      <c r="B154" s="543" t="s">
        <v>604</v>
      </c>
      <c r="C154" s="543"/>
      <c r="D154" s="543"/>
      <c r="E154" s="543"/>
      <c r="F154" s="543"/>
      <c r="G154" s="543"/>
      <c r="H154" s="543"/>
    </row>
    <row r="155" spans="2:8">
      <c r="B155" s="535" t="s">
        <v>605</v>
      </c>
    </row>
    <row r="156" spans="2:8" ht="105.75" customHeight="1">
      <c r="B156" s="543" t="s">
        <v>606</v>
      </c>
      <c r="C156" s="543"/>
      <c r="D156" s="543"/>
      <c r="E156" s="543"/>
      <c r="F156" s="543"/>
      <c r="G156" s="543"/>
      <c r="H156" s="543"/>
    </row>
    <row r="158" spans="2:8">
      <c r="B158" s="535" t="s">
        <v>607</v>
      </c>
    </row>
    <row r="159" spans="2:8">
      <c r="B159" s="535" t="s">
        <v>552</v>
      </c>
    </row>
    <row r="160" spans="2:8" ht="33" customHeight="1">
      <c r="B160" s="543" t="s">
        <v>608</v>
      </c>
      <c r="C160" s="543"/>
      <c r="D160" s="543"/>
      <c r="E160" s="543"/>
      <c r="F160" s="543"/>
      <c r="G160" s="543"/>
      <c r="H160" s="543"/>
    </row>
    <row r="161" spans="2:8" ht="78.75" customHeight="1">
      <c r="B161" s="543" t="s">
        <v>609</v>
      </c>
      <c r="C161" s="543"/>
      <c r="D161" s="543"/>
      <c r="E161" s="543"/>
      <c r="F161" s="543"/>
      <c r="G161" s="543"/>
      <c r="H161" s="543"/>
    </row>
    <row r="162" spans="2:8" ht="74.25" customHeight="1">
      <c r="B162" s="543" t="s">
        <v>610</v>
      </c>
      <c r="C162" s="543"/>
      <c r="D162" s="543"/>
      <c r="E162" s="543"/>
      <c r="F162" s="543"/>
      <c r="G162" s="543"/>
      <c r="H162" s="543"/>
    </row>
    <row r="163" spans="2:8" ht="80.25" customHeight="1">
      <c r="B163" s="543" t="s">
        <v>611</v>
      </c>
      <c r="C163" s="543"/>
      <c r="D163" s="543"/>
      <c r="E163" s="543"/>
      <c r="F163" s="543"/>
      <c r="G163" s="543"/>
      <c r="H163" s="543"/>
    </row>
    <row r="164" spans="2:8" ht="19.5" customHeight="1">
      <c r="B164" s="543" t="s">
        <v>612</v>
      </c>
      <c r="C164" s="543"/>
      <c r="D164" s="543"/>
      <c r="E164" s="543"/>
      <c r="F164" s="543"/>
      <c r="G164" s="543"/>
      <c r="H164" s="543"/>
    </row>
    <row r="165" spans="2:8" ht="33" customHeight="1">
      <c r="B165" s="543" t="s">
        <v>613</v>
      </c>
      <c r="C165" s="543"/>
      <c r="D165" s="543"/>
      <c r="E165" s="543"/>
      <c r="F165" s="543"/>
      <c r="G165" s="543"/>
      <c r="H165" s="543"/>
    </row>
    <row r="166" spans="2:8" ht="12.75" customHeight="1">
      <c r="B166" s="543"/>
      <c r="C166" s="543"/>
      <c r="D166" s="543"/>
      <c r="E166" s="543"/>
      <c r="F166" s="543"/>
      <c r="G166" s="543"/>
      <c r="H166" s="543"/>
    </row>
    <row r="167" spans="2:8">
      <c r="B167" s="535" t="s">
        <v>614</v>
      </c>
    </row>
    <row r="168" spans="2:8">
      <c r="B168" s="535" t="s">
        <v>552</v>
      </c>
    </row>
    <row r="169" spans="2:8" ht="19.5" customHeight="1">
      <c r="B169" s="543" t="s">
        <v>615</v>
      </c>
      <c r="C169" s="543"/>
      <c r="D169" s="543"/>
      <c r="E169" s="543"/>
      <c r="F169" s="543"/>
      <c r="G169" s="543"/>
      <c r="H169" s="543"/>
    </row>
    <row r="170" spans="2:8" ht="36" customHeight="1">
      <c r="B170" s="543" t="s">
        <v>616</v>
      </c>
      <c r="C170" s="543"/>
      <c r="D170" s="543"/>
      <c r="E170" s="543"/>
      <c r="F170" s="543"/>
      <c r="G170" s="543"/>
      <c r="H170" s="543"/>
    </row>
    <row r="171" spans="2:8" ht="50.25" customHeight="1">
      <c r="B171" s="543" t="s">
        <v>617</v>
      </c>
      <c r="C171" s="543"/>
      <c r="D171" s="543"/>
      <c r="E171" s="543"/>
      <c r="F171" s="543"/>
      <c r="G171" s="543"/>
      <c r="H171" s="543"/>
    </row>
    <row r="172" spans="2:8" ht="69.75" customHeight="1">
      <c r="B172" s="543" t="s">
        <v>618</v>
      </c>
      <c r="C172" s="543"/>
      <c r="D172" s="543"/>
      <c r="E172" s="543"/>
      <c r="F172" s="543"/>
      <c r="G172" s="543"/>
      <c r="H172" s="543"/>
    </row>
    <row r="173" spans="2:8">
      <c r="B173" s="535" t="s">
        <v>619</v>
      </c>
    </row>
    <row r="174" spans="2:8" ht="69.75" customHeight="1">
      <c r="B174" s="543" t="s">
        <v>620</v>
      </c>
      <c r="C174" s="543"/>
      <c r="D174" s="543"/>
      <c r="E174" s="543"/>
      <c r="F174" s="543"/>
      <c r="G174" s="543"/>
      <c r="H174" s="543"/>
    </row>
    <row r="175" spans="2:8" ht="68.25" customHeight="1">
      <c r="B175" s="543" t="s">
        <v>621</v>
      </c>
      <c r="C175" s="543"/>
      <c r="D175" s="543"/>
      <c r="E175" s="543"/>
      <c r="F175" s="543"/>
      <c r="G175" s="543"/>
      <c r="H175" s="543"/>
    </row>
    <row r="177" spans="2:8">
      <c r="B177" s="535" t="s">
        <v>622</v>
      </c>
    </row>
    <row r="178" spans="2:8">
      <c r="B178" s="535" t="s">
        <v>552</v>
      </c>
    </row>
    <row r="179" spans="2:8" ht="80.25" customHeight="1">
      <c r="B179" s="543" t="s">
        <v>623</v>
      </c>
      <c r="C179" s="543"/>
      <c r="D179" s="543"/>
      <c r="E179" s="543"/>
      <c r="F179" s="543"/>
      <c r="G179" s="543"/>
      <c r="H179" s="543"/>
    </row>
    <row r="180" spans="2:8" ht="46.5" customHeight="1">
      <c r="B180" s="543" t="s">
        <v>624</v>
      </c>
      <c r="C180" s="543"/>
      <c r="D180" s="543"/>
      <c r="E180" s="543"/>
      <c r="F180" s="543"/>
      <c r="G180" s="543"/>
      <c r="H180" s="543"/>
    </row>
    <row r="181" spans="2:8" ht="39" customHeight="1">
      <c r="B181" s="543" t="s">
        <v>625</v>
      </c>
      <c r="C181" s="543"/>
      <c r="D181" s="543"/>
      <c r="E181" s="543"/>
      <c r="F181" s="543"/>
      <c r="G181" s="543"/>
      <c r="H181" s="543"/>
    </row>
    <row r="182" spans="2:8" ht="41.25" customHeight="1">
      <c r="B182" s="543" t="s">
        <v>626</v>
      </c>
      <c r="C182" s="543"/>
      <c r="D182" s="543"/>
      <c r="E182" s="543"/>
      <c r="F182" s="543"/>
      <c r="G182" s="543"/>
      <c r="H182" s="543"/>
    </row>
    <row r="183" spans="2:8" ht="29.25" customHeight="1">
      <c r="B183" s="543" t="s">
        <v>627</v>
      </c>
      <c r="C183" s="543"/>
      <c r="D183" s="543"/>
      <c r="E183" s="543"/>
      <c r="F183" s="543"/>
      <c r="G183" s="543"/>
      <c r="H183" s="543"/>
    </row>
    <row r="184" spans="2:8" ht="34.5" customHeight="1">
      <c r="B184" s="543" t="s">
        <v>628</v>
      </c>
      <c r="C184" s="543"/>
      <c r="D184" s="543"/>
      <c r="E184" s="543"/>
      <c r="F184" s="543"/>
      <c r="G184" s="543"/>
      <c r="H184" s="543"/>
    </row>
    <row r="185" spans="2:8" ht="30.75" customHeight="1">
      <c r="B185" s="543" t="s">
        <v>629</v>
      </c>
      <c r="C185" s="543"/>
      <c r="D185" s="543"/>
      <c r="E185" s="543"/>
      <c r="F185" s="543"/>
      <c r="G185" s="543"/>
      <c r="H185" s="543"/>
    </row>
    <row r="186" spans="2:8" ht="12" customHeight="1">
      <c r="B186" s="532"/>
      <c r="C186" s="532"/>
      <c r="D186" s="532"/>
      <c r="E186" s="532"/>
      <c r="F186" s="532"/>
      <c r="G186" s="532"/>
      <c r="H186" s="532"/>
    </row>
    <row r="187" spans="2:8">
      <c r="B187" s="535" t="s">
        <v>630</v>
      </c>
    </row>
    <row r="188" spans="2:8" ht="32.25" customHeight="1">
      <c r="B188" s="543" t="s">
        <v>631</v>
      </c>
      <c r="C188" s="543"/>
      <c r="D188" s="543"/>
      <c r="E188" s="543"/>
      <c r="F188" s="543"/>
      <c r="G188" s="543"/>
      <c r="H188" s="543"/>
    </row>
    <row r="189" spans="2:8" ht="31.5" customHeight="1">
      <c r="B189" s="543" t="s">
        <v>632</v>
      </c>
      <c r="C189" s="543"/>
      <c r="D189" s="543"/>
      <c r="E189" s="543"/>
      <c r="F189" s="543"/>
      <c r="G189" s="543"/>
      <c r="H189" s="543"/>
    </row>
    <row r="190" spans="2:8" ht="17.25" customHeight="1">
      <c r="B190" s="543" t="s">
        <v>633</v>
      </c>
      <c r="C190" s="543"/>
      <c r="D190" s="543"/>
      <c r="E190" s="543"/>
      <c r="F190" s="543"/>
      <c r="G190" s="543"/>
      <c r="H190" s="543"/>
    </row>
    <row r="191" spans="2:8" ht="48" customHeight="1">
      <c r="B191" s="543" t="s">
        <v>634</v>
      </c>
      <c r="C191" s="543"/>
      <c r="D191" s="543"/>
      <c r="E191" s="543"/>
      <c r="F191" s="543"/>
      <c r="G191" s="543"/>
      <c r="H191" s="543"/>
    </row>
    <row r="192" spans="2:8" ht="35.25" customHeight="1">
      <c r="B192" s="543" t="s">
        <v>635</v>
      </c>
      <c r="C192" s="543"/>
      <c r="D192" s="543"/>
      <c r="E192" s="543"/>
      <c r="F192" s="543"/>
      <c r="G192" s="543"/>
      <c r="H192" s="543"/>
    </row>
    <row r="193" spans="2:8" ht="44.25" customHeight="1">
      <c r="B193" s="543" t="s">
        <v>636</v>
      </c>
      <c r="C193" s="543"/>
      <c r="D193" s="543"/>
      <c r="E193" s="543"/>
      <c r="F193" s="543"/>
      <c r="G193" s="543"/>
      <c r="H193" s="543"/>
    </row>
    <row r="194" spans="2:8" ht="12.75" customHeight="1">
      <c r="B194" s="532"/>
      <c r="C194" s="532"/>
      <c r="D194" s="532"/>
      <c r="E194" s="532"/>
      <c r="F194" s="532"/>
      <c r="G194" s="532"/>
      <c r="H194" s="532"/>
    </row>
    <row r="195" spans="2:8">
      <c r="B195" s="535" t="s">
        <v>637</v>
      </c>
    </row>
    <row r="196" spans="2:8" ht="47.25" customHeight="1">
      <c r="B196" s="543" t="s">
        <v>638</v>
      </c>
      <c r="C196" s="543"/>
      <c r="D196" s="543"/>
      <c r="E196" s="543"/>
      <c r="F196" s="543"/>
      <c r="G196" s="543"/>
      <c r="H196" s="543"/>
    </row>
    <row r="197" spans="2:8" ht="44.25" customHeight="1">
      <c r="B197" s="543" t="s">
        <v>639</v>
      </c>
      <c r="C197" s="543"/>
      <c r="D197" s="543"/>
      <c r="E197" s="543"/>
      <c r="F197" s="543"/>
      <c r="G197" s="543"/>
      <c r="H197" s="543"/>
    </row>
    <row r="198" spans="2:8" ht="31.5" customHeight="1">
      <c r="B198" s="543" t="s">
        <v>640</v>
      </c>
      <c r="C198" s="543"/>
      <c r="D198" s="543"/>
      <c r="E198" s="543"/>
      <c r="F198" s="543"/>
      <c r="G198" s="543"/>
      <c r="H198" s="543"/>
    </row>
    <row r="200" spans="2:8">
      <c r="B200" s="535" t="s">
        <v>641</v>
      </c>
    </row>
    <row r="201" spans="2:8">
      <c r="B201" s="535" t="s">
        <v>552</v>
      </c>
    </row>
    <row r="202" spans="2:8" ht="43.5" customHeight="1">
      <c r="B202" s="543" t="s">
        <v>642</v>
      </c>
      <c r="C202" s="543"/>
      <c r="D202" s="543"/>
      <c r="E202" s="543"/>
      <c r="F202" s="543"/>
      <c r="G202" s="543"/>
      <c r="H202" s="543"/>
    </row>
    <row r="203" spans="2:8" ht="19.5" customHeight="1">
      <c r="B203" s="543" t="s">
        <v>643</v>
      </c>
      <c r="C203" s="543"/>
      <c r="D203" s="543"/>
      <c r="E203" s="543"/>
      <c r="F203" s="543"/>
      <c r="G203" s="543"/>
      <c r="H203" s="543"/>
    </row>
    <row r="204" spans="2:8" ht="33.75" customHeight="1">
      <c r="B204" s="543" t="s">
        <v>644</v>
      </c>
      <c r="C204" s="543"/>
      <c r="D204" s="543"/>
      <c r="E204" s="543"/>
      <c r="F204" s="543"/>
      <c r="G204" s="543"/>
      <c r="H204" s="543"/>
    </row>
    <row r="205" spans="2:8" ht="33" customHeight="1">
      <c r="B205" s="543" t="s">
        <v>645</v>
      </c>
      <c r="C205" s="543"/>
      <c r="D205" s="543"/>
      <c r="E205" s="543"/>
      <c r="F205" s="543"/>
      <c r="G205" s="543"/>
      <c r="H205" s="543"/>
    </row>
    <row r="206" spans="2:8" ht="33.75" customHeight="1">
      <c r="B206" s="543" t="s">
        <v>646</v>
      </c>
      <c r="C206" s="543"/>
      <c r="D206" s="543"/>
      <c r="E206" s="543"/>
      <c r="F206" s="543"/>
      <c r="G206" s="543"/>
      <c r="H206" s="543"/>
    </row>
    <row r="207" spans="2:8" ht="41.25" customHeight="1">
      <c r="B207" s="543" t="s">
        <v>647</v>
      </c>
      <c r="C207" s="543"/>
      <c r="D207" s="543"/>
      <c r="E207" s="543"/>
      <c r="F207" s="543"/>
      <c r="G207" s="543"/>
      <c r="H207" s="543"/>
    </row>
    <row r="208" spans="2:8" ht="32.25" customHeight="1">
      <c r="B208" s="543" t="s">
        <v>648</v>
      </c>
      <c r="C208" s="543"/>
      <c r="D208" s="543"/>
      <c r="E208" s="543"/>
      <c r="F208" s="543"/>
      <c r="G208" s="543"/>
      <c r="H208" s="543"/>
    </row>
    <row r="209" spans="2:8">
      <c r="B209" s="535" t="s">
        <v>649</v>
      </c>
    </row>
    <row r="210" spans="2:8" ht="30" customHeight="1">
      <c r="B210" s="543" t="s">
        <v>650</v>
      </c>
      <c r="C210" s="543"/>
      <c r="D210" s="543"/>
      <c r="E210" s="543"/>
      <c r="F210" s="543"/>
      <c r="G210" s="543"/>
      <c r="H210" s="543"/>
    </row>
    <row r="211" spans="2:8" ht="18.75" customHeight="1">
      <c r="B211" s="543" t="s">
        <v>651</v>
      </c>
      <c r="C211" s="543"/>
      <c r="D211" s="543"/>
      <c r="E211" s="543"/>
      <c r="F211" s="543"/>
      <c r="G211" s="543"/>
      <c r="H211" s="543"/>
    </row>
    <row r="212" spans="2:8" ht="31.5" customHeight="1">
      <c r="B212" s="543" t="s">
        <v>652</v>
      </c>
      <c r="C212" s="543"/>
      <c r="D212" s="543"/>
      <c r="E212" s="543"/>
      <c r="F212" s="543"/>
      <c r="G212" s="543"/>
      <c r="H212" s="543"/>
    </row>
    <row r="213" spans="2:8" ht="39" customHeight="1">
      <c r="B213" s="543" t="s">
        <v>653</v>
      </c>
      <c r="C213" s="543"/>
      <c r="D213" s="543"/>
      <c r="E213" s="543"/>
      <c r="F213" s="543"/>
      <c r="G213" s="543"/>
      <c r="H213" s="543"/>
    </row>
    <row r="214" spans="2:8">
      <c r="B214" s="543" t="s">
        <v>654</v>
      </c>
      <c r="C214" s="543"/>
      <c r="D214" s="543"/>
      <c r="E214" s="543"/>
      <c r="F214" s="543"/>
      <c r="G214" s="543"/>
      <c r="H214" s="543"/>
    </row>
    <row r="217" spans="2:8">
      <c r="B217" s="543" t="s">
        <v>655</v>
      </c>
      <c r="C217" s="543"/>
      <c r="D217" s="543"/>
      <c r="E217" s="543"/>
      <c r="F217" s="543"/>
      <c r="G217" s="543"/>
      <c r="H217" s="543"/>
    </row>
    <row r="218" spans="2:8">
      <c r="B218" s="543" t="s">
        <v>552</v>
      </c>
      <c r="C218" s="543"/>
      <c r="D218" s="543"/>
      <c r="E218" s="543"/>
      <c r="F218" s="543"/>
      <c r="G218" s="543"/>
      <c r="H218" s="543"/>
    </row>
    <row r="219" spans="2:8" ht="49.5" customHeight="1">
      <c r="B219" s="543" t="s">
        <v>656</v>
      </c>
      <c r="C219" s="543"/>
      <c r="D219" s="543"/>
      <c r="E219" s="543"/>
      <c r="F219" s="543"/>
      <c r="G219" s="543"/>
      <c r="H219" s="543"/>
    </row>
    <row r="220" spans="2:8" ht="93.75" customHeight="1">
      <c r="B220" s="543" t="s">
        <v>657</v>
      </c>
      <c r="C220" s="543"/>
      <c r="D220" s="543"/>
      <c r="E220" s="543"/>
      <c r="F220" s="543"/>
      <c r="G220" s="543"/>
      <c r="H220" s="543"/>
    </row>
    <row r="221" spans="2:8" ht="93.75" customHeight="1">
      <c r="B221" s="543" t="s">
        <v>658</v>
      </c>
      <c r="C221" s="543"/>
      <c r="D221" s="543"/>
      <c r="E221" s="543"/>
      <c r="F221" s="543"/>
      <c r="G221" s="543"/>
      <c r="H221" s="543"/>
    </row>
    <row r="222" spans="2:8" ht="46.5" customHeight="1">
      <c r="B222" s="543" t="s">
        <v>659</v>
      </c>
      <c r="C222" s="543"/>
      <c r="D222" s="543"/>
      <c r="E222" s="543"/>
      <c r="F222" s="543"/>
      <c r="G222" s="543"/>
      <c r="H222" s="543"/>
    </row>
    <row r="225" spans="2:8">
      <c r="B225" s="543" t="s">
        <v>660</v>
      </c>
      <c r="C225" s="543"/>
      <c r="D225" s="543"/>
      <c r="E225" s="543"/>
      <c r="F225" s="543"/>
      <c r="G225" s="543"/>
      <c r="H225" s="543"/>
    </row>
    <row r="226" spans="2:8">
      <c r="B226" s="543" t="s">
        <v>552</v>
      </c>
      <c r="C226" s="543"/>
      <c r="D226" s="543"/>
      <c r="E226" s="543"/>
      <c r="F226" s="543"/>
      <c r="G226" s="543"/>
      <c r="H226" s="543"/>
    </row>
    <row r="227" spans="2:8" ht="39" customHeight="1">
      <c r="B227" s="543" t="s">
        <v>661</v>
      </c>
      <c r="C227" s="543"/>
      <c r="D227" s="543"/>
      <c r="E227" s="543"/>
      <c r="F227" s="543"/>
      <c r="G227" s="543"/>
      <c r="H227" s="543"/>
    </row>
    <row r="228" spans="2:8" ht="36" customHeight="1">
      <c r="B228" s="543" t="s">
        <v>662</v>
      </c>
      <c r="C228" s="543"/>
      <c r="D228" s="543"/>
      <c r="E228" s="543"/>
      <c r="F228" s="543"/>
      <c r="G228" s="543"/>
      <c r="H228" s="543"/>
    </row>
    <row r="229" spans="2:8" ht="45" customHeight="1">
      <c r="B229" s="543" t="s">
        <v>663</v>
      </c>
      <c r="C229" s="543"/>
      <c r="D229" s="543"/>
      <c r="E229" s="543"/>
      <c r="F229" s="543"/>
      <c r="G229" s="543"/>
      <c r="H229" s="543"/>
    </row>
    <row r="230" spans="2:8" ht="30.75" customHeight="1">
      <c r="B230" s="543" t="s">
        <v>664</v>
      </c>
      <c r="C230" s="543"/>
      <c r="D230" s="543"/>
      <c r="E230" s="543"/>
      <c r="F230" s="543"/>
      <c r="G230" s="543"/>
      <c r="H230" s="543"/>
    </row>
    <row r="231" spans="2:8">
      <c r="B231" s="543" t="s">
        <v>482</v>
      </c>
      <c r="C231" s="543"/>
      <c r="D231" s="543"/>
      <c r="E231" s="543"/>
      <c r="F231" s="543"/>
      <c r="G231" s="543"/>
      <c r="H231" s="543"/>
    </row>
    <row r="232" spans="2:8" ht="22.5" customHeight="1">
      <c r="B232" s="543" t="s">
        <v>665</v>
      </c>
      <c r="C232" s="543"/>
      <c r="D232" s="543"/>
      <c r="E232" s="543"/>
      <c r="F232" s="543"/>
      <c r="G232" s="543"/>
      <c r="H232" s="543"/>
    </row>
    <row r="233" spans="2:8">
      <c r="B233" s="543" t="s">
        <v>666</v>
      </c>
      <c r="C233" s="543"/>
      <c r="D233" s="543"/>
      <c r="E233" s="543"/>
      <c r="F233" s="543"/>
      <c r="G233" s="543"/>
      <c r="H233" s="543"/>
    </row>
    <row r="234" spans="2:8" ht="32.25" customHeight="1">
      <c r="B234" s="543" t="s">
        <v>667</v>
      </c>
      <c r="C234" s="543"/>
      <c r="D234" s="543"/>
      <c r="E234" s="543"/>
      <c r="F234" s="543"/>
      <c r="G234" s="543"/>
      <c r="H234" s="543"/>
    </row>
    <row r="235" spans="2:8" ht="31.5" customHeight="1">
      <c r="B235" s="543" t="s">
        <v>668</v>
      </c>
      <c r="C235" s="543"/>
      <c r="D235" s="543"/>
      <c r="E235" s="543"/>
      <c r="F235" s="543"/>
      <c r="G235" s="543"/>
      <c r="H235" s="543"/>
    </row>
    <row r="236" spans="2:8" ht="36" customHeight="1">
      <c r="B236" s="543" t="s">
        <v>669</v>
      </c>
      <c r="C236" s="543"/>
      <c r="D236" s="543"/>
      <c r="E236" s="543"/>
      <c r="F236" s="543"/>
      <c r="G236" s="543"/>
      <c r="H236" s="543"/>
    </row>
    <row r="237" spans="2:8">
      <c r="B237" s="543" t="s">
        <v>670</v>
      </c>
      <c r="C237" s="543"/>
      <c r="D237" s="543"/>
      <c r="E237" s="543"/>
      <c r="F237" s="543"/>
      <c r="G237" s="543"/>
      <c r="H237" s="543"/>
    </row>
    <row r="238" spans="2:8" ht="33" customHeight="1">
      <c r="B238" s="543" t="s">
        <v>671</v>
      </c>
      <c r="C238" s="543"/>
      <c r="D238" s="543"/>
      <c r="E238" s="543"/>
      <c r="F238" s="543"/>
      <c r="G238" s="543"/>
      <c r="H238" s="543"/>
    </row>
    <row r="239" spans="2:8" ht="32.25" customHeight="1">
      <c r="B239" s="543" t="s">
        <v>672</v>
      </c>
      <c r="C239" s="543"/>
      <c r="D239" s="543"/>
      <c r="E239" s="543"/>
      <c r="F239" s="543"/>
      <c r="G239" s="543"/>
      <c r="H239" s="543"/>
    </row>
    <row r="240" spans="2:8" ht="47.25" customHeight="1">
      <c r="B240" s="543" t="s">
        <v>673</v>
      </c>
      <c r="C240" s="543"/>
      <c r="D240" s="543"/>
      <c r="E240" s="543"/>
      <c r="F240" s="543"/>
      <c r="G240" s="543"/>
      <c r="H240" s="543"/>
    </row>
    <row r="241" spans="2:8" ht="43.5" customHeight="1">
      <c r="B241" s="543" t="s">
        <v>674</v>
      </c>
      <c r="C241" s="543"/>
      <c r="D241" s="543"/>
      <c r="E241" s="543"/>
      <c r="F241" s="543"/>
      <c r="G241" s="543"/>
      <c r="H241" s="543"/>
    </row>
    <row r="242" spans="2:8" ht="24" customHeight="1">
      <c r="B242" s="543" t="s">
        <v>675</v>
      </c>
      <c r="C242" s="543"/>
      <c r="D242" s="543"/>
      <c r="E242" s="543"/>
      <c r="F242" s="543"/>
      <c r="G242" s="543"/>
      <c r="H242" s="543"/>
    </row>
    <row r="243" spans="2:8">
      <c r="B243" s="543" t="s">
        <v>676</v>
      </c>
      <c r="C243" s="543"/>
      <c r="D243" s="543"/>
      <c r="E243" s="543"/>
      <c r="F243" s="543"/>
      <c r="G243" s="543"/>
      <c r="H243" s="543"/>
    </row>
    <row r="244" spans="2:8" ht="30" customHeight="1">
      <c r="B244" s="543" t="s">
        <v>677</v>
      </c>
      <c r="C244" s="543"/>
      <c r="D244" s="543"/>
      <c r="E244" s="543"/>
      <c r="F244" s="543"/>
      <c r="G244" s="543"/>
      <c r="H244" s="543"/>
    </row>
    <row r="245" spans="2:8" ht="19.5" customHeight="1">
      <c r="B245" s="543" t="s">
        <v>678</v>
      </c>
      <c r="C245" s="543"/>
      <c r="D245" s="543"/>
      <c r="E245" s="543"/>
      <c r="F245" s="543"/>
      <c r="G245" s="543"/>
      <c r="H245" s="543"/>
    </row>
    <row r="246" spans="2:8">
      <c r="B246" s="543" t="s">
        <v>679</v>
      </c>
      <c r="C246" s="543"/>
      <c r="D246" s="543"/>
      <c r="E246" s="543"/>
      <c r="F246" s="543"/>
      <c r="G246" s="543"/>
      <c r="H246" s="543"/>
    </row>
    <row r="247" spans="2:8" ht="32.25" customHeight="1">
      <c r="B247" s="543" t="s">
        <v>680</v>
      </c>
      <c r="C247" s="543"/>
      <c r="D247" s="543"/>
      <c r="E247" s="543"/>
      <c r="F247" s="543"/>
      <c r="G247" s="543"/>
      <c r="H247" s="543"/>
    </row>
    <row r="248" spans="2:8" ht="17.25" customHeight="1">
      <c r="B248" s="543" t="s">
        <v>681</v>
      </c>
      <c r="C248" s="543"/>
      <c r="D248" s="543"/>
      <c r="E248" s="543"/>
      <c r="F248" s="543"/>
      <c r="G248" s="543"/>
      <c r="H248" s="543"/>
    </row>
    <row r="249" spans="2:8" ht="37.5" customHeight="1">
      <c r="B249" s="543" t="s">
        <v>682</v>
      </c>
      <c r="C249" s="543"/>
      <c r="D249" s="543"/>
      <c r="E249" s="543"/>
      <c r="F249" s="543"/>
      <c r="G249" s="543"/>
      <c r="H249" s="543"/>
    </row>
    <row r="250" spans="2:8" ht="18.75" customHeight="1">
      <c r="B250" s="543" t="s">
        <v>683</v>
      </c>
      <c r="C250" s="543"/>
      <c r="D250" s="543"/>
      <c r="E250" s="543"/>
      <c r="F250" s="543"/>
      <c r="G250" s="543"/>
      <c r="H250" s="543"/>
    </row>
    <row r="251" spans="2:8" ht="19.5" customHeight="1">
      <c r="B251" s="543" t="s">
        <v>684</v>
      </c>
      <c r="C251" s="543"/>
      <c r="D251" s="543"/>
      <c r="E251" s="543"/>
      <c r="F251" s="543"/>
      <c r="G251" s="543"/>
      <c r="H251" s="543"/>
    </row>
    <row r="252" spans="2:8" ht="44.25" customHeight="1">
      <c r="B252" s="543" t="s">
        <v>685</v>
      </c>
      <c r="C252" s="543"/>
      <c r="D252" s="543"/>
      <c r="E252" s="543"/>
      <c r="F252" s="543"/>
      <c r="G252" s="543"/>
      <c r="H252" s="543"/>
    </row>
    <row r="255" spans="2:8">
      <c r="B255" s="543" t="s">
        <v>686</v>
      </c>
      <c r="C255" s="543"/>
      <c r="D255" s="543"/>
      <c r="E255" s="543"/>
      <c r="F255" s="543"/>
      <c r="G255" s="543"/>
      <c r="H255" s="543"/>
    </row>
    <row r="256" spans="2:8">
      <c r="B256" s="543" t="s">
        <v>552</v>
      </c>
      <c r="C256" s="543"/>
      <c r="D256" s="543"/>
      <c r="E256" s="543"/>
      <c r="F256" s="543"/>
      <c r="G256" s="543"/>
      <c r="H256" s="543"/>
    </row>
    <row r="257" spans="2:8" ht="51.75" customHeight="1">
      <c r="B257" s="543" t="s">
        <v>687</v>
      </c>
      <c r="C257" s="543"/>
      <c r="D257" s="543"/>
      <c r="E257" s="543"/>
      <c r="F257" s="543"/>
      <c r="G257" s="543"/>
      <c r="H257" s="543"/>
    </row>
    <row r="258" spans="2:8">
      <c r="B258" s="543" t="s">
        <v>688</v>
      </c>
      <c r="C258" s="543"/>
      <c r="D258" s="543"/>
      <c r="E258" s="543"/>
      <c r="F258" s="543"/>
      <c r="G258" s="543"/>
      <c r="H258" s="543"/>
    </row>
    <row r="259" spans="2:8" ht="95.25" customHeight="1">
      <c r="B259" s="543" t="s">
        <v>689</v>
      </c>
      <c r="C259" s="543"/>
      <c r="D259" s="543"/>
      <c r="E259" s="543"/>
      <c r="F259" s="543"/>
      <c r="G259" s="543"/>
      <c r="H259" s="543"/>
    </row>
    <row r="260" spans="2:8">
      <c r="B260" s="543" t="s">
        <v>690</v>
      </c>
      <c r="C260" s="543"/>
      <c r="D260" s="543"/>
      <c r="E260" s="543"/>
      <c r="F260" s="543"/>
      <c r="G260" s="543"/>
      <c r="H260" s="543"/>
    </row>
    <row r="261" spans="2:8" ht="17.25" customHeight="1">
      <c r="B261" s="543" t="s">
        <v>691</v>
      </c>
      <c r="C261" s="543"/>
      <c r="D261" s="543"/>
      <c r="E261" s="543"/>
      <c r="F261" s="543"/>
      <c r="G261" s="543"/>
      <c r="H261" s="543"/>
    </row>
    <row r="262" spans="2:8" ht="31.5" customHeight="1">
      <c r="B262" s="543" t="s">
        <v>692</v>
      </c>
      <c r="C262" s="543"/>
      <c r="D262" s="543"/>
      <c r="E262" s="543"/>
      <c r="F262" s="543"/>
      <c r="G262" s="543"/>
      <c r="H262" s="543"/>
    </row>
    <row r="263" spans="2:8" ht="16.5" customHeight="1">
      <c r="B263" s="543" t="s">
        <v>693</v>
      </c>
      <c r="C263" s="543"/>
      <c r="D263" s="543"/>
      <c r="E263" s="543"/>
      <c r="F263" s="543"/>
      <c r="G263" s="543"/>
      <c r="H263" s="543"/>
    </row>
    <row r="264" spans="2:8">
      <c r="B264" s="543" t="s">
        <v>694</v>
      </c>
      <c r="C264" s="543"/>
      <c r="D264" s="543"/>
      <c r="E264" s="543"/>
      <c r="F264" s="543"/>
      <c r="G264" s="543"/>
      <c r="H264" s="543"/>
    </row>
    <row r="265" spans="2:8">
      <c r="B265" s="543" t="s">
        <v>695</v>
      </c>
      <c r="C265" s="543"/>
      <c r="D265" s="543"/>
      <c r="E265" s="543"/>
      <c r="F265" s="543"/>
      <c r="G265" s="543"/>
      <c r="H265" s="543"/>
    </row>
    <row r="266" spans="2:8">
      <c r="B266" s="543" t="s">
        <v>696</v>
      </c>
      <c r="C266" s="543"/>
      <c r="D266" s="543"/>
      <c r="E266" s="543"/>
      <c r="F266" s="543"/>
      <c r="G266" s="543"/>
      <c r="H266" s="543"/>
    </row>
    <row r="267" spans="2:8" ht="36" customHeight="1">
      <c r="B267" s="543" t="s">
        <v>697</v>
      </c>
      <c r="C267" s="543"/>
      <c r="D267" s="543"/>
      <c r="E267" s="543"/>
      <c r="F267" s="543"/>
      <c r="G267" s="543"/>
      <c r="H267" s="543"/>
    </row>
    <row r="268" spans="2:8" ht="32.25" customHeight="1">
      <c r="B268" s="543" t="s">
        <v>698</v>
      </c>
      <c r="C268" s="543"/>
      <c r="D268" s="543"/>
      <c r="E268" s="543"/>
      <c r="F268" s="543"/>
      <c r="G268" s="543"/>
      <c r="H268" s="543"/>
    </row>
    <row r="269" spans="2:8">
      <c r="B269" s="543" t="s">
        <v>699</v>
      </c>
      <c r="C269" s="543"/>
      <c r="D269" s="543"/>
      <c r="E269" s="543"/>
      <c r="F269" s="543"/>
      <c r="G269" s="543"/>
      <c r="H269" s="543"/>
    </row>
    <row r="270" spans="2:8" ht="16.5" customHeight="1">
      <c r="B270" s="543" t="s">
        <v>700</v>
      </c>
      <c r="C270" s="543"/>
      <c r="D270" s="543"/>
      <c r="E270" s="543"/>
      <c r="F270" s="543"/>
      <c r="G270" s="543"/>
      <c r="H270" s="543"/>
    </row>
    <row r="271" spans="2:8" ht="12.75" customHeight="1">
      <c r="B271" s="532"/>
      <c r="C271" s="532"/>
      <c r="D271" s="532"/>
      <c r="E271" s="532"/>
      <c r="F271" s="532"/>
      <c r="G271" s="532"/>
      <c r="H271" s="532"/>
    </row>
    <row r="272" spans="2:8">
      <c r="B272" s="543" t="s">
        <v>701</v>
      </c>
      <c r="C272" s="543"/>
      <c r="D272" s="543"/>
      <c r="E272" s="543"/>
      <c r="F272" s="543"/>
      <c r="G272" s="543"/>
      <c r="H272" s="543"/>
    </row>
    <row r="273" spans="2:8" ht="27" customHeight="1">
      <c r="B273" s="543" t="s">
        <v>702</v>
      </c>
      <c r="C273" s="543"/>
      <c r="D273" s="543"/>
      <c r="E273" s="543"/>
      <c r="F273" s="543"/>
      <c r="G273" s="543"/>
      <c r="H273" s="543"/>
    </row>
    <row r="274" spans="2:8" ht="33.75" customHeight="1">
      <c r="B274" s="543" t="s">
        <v>703</v>
      </c>
      <c r="C274" s="543"/>
      <c r="D274" s="543"/>
      <c r="E274" s="543"/>
      <c r="F274" s="543"/>
      <c r="G274" s="543"/>
      <c r="H274" s="543"/>
    </row>
    <row r="275" spans="2:8" ht="48" customHeight="1">
      <c r="B275" s="543" t="s">
        <v>704</v>
      </c>
      <c r="C275" s="543"/>
      <c r="D275" s="543"/>
      <c r="E275" s="543"/>
      <c r="F275" s="543"/>
      <c r="G275" s="543"/>
      <c r="H275" s="543"/>
    </row>
    <row r="276" spans="2:8" ht="38.25" customHeight="1">
      <c r="B276" s="543" t="s">
        <v>705</v>
      </c>
      <c r="C276" s="543"/>
      <c r="D276" s="543"/>
      <c r="E276" s="543"/>
      <c r="F276" s="543"/>
      <c r="G276" s="543"/>
      <c r="H276" s="543"/>
    </row>
    <row r="277" spans="2:8" ht="38.25" customHeight="1">
      <c r="B277" s="543" t="s">
        <v>706</v>
      </c>
      <c r="C277" s="543"/>
      <c r="D277" s="543"/>
      <c r="E277" s="543"/>
      <c r="F277" s="543"/>
      <c r="G277" s="543"/>
      <c r="H277" s="543"/>
    </row>
    <row r="278" spans="2:8" ht="43.5" customHeight="1">
      <c r="B278" s="543" t="s">
        <v>707</v>
      </c>
      <c r="C278" s="543"/>
      <c r="D278" s="543"/>
      <c r="E278" s="543"/>
      <c r="F278" s="543"/>
      <c r="G278" s="543"/>
      <c r="H278" s="543"/>
    </row>
    <row r="279" spans="2:8">
      <c r="B279" s="543" t="s">
        <v>708</v>
      </c>
      <c r="C279" s="543"/>
      <c r="D279" s="543"/>
      <c r="E279" s="543"/>
      <c r="F279" s="543"/>
      <c r="G279" s="543"/>
      <c r="H279" s="543"/>
    </row>
    <row r="280" spans="2:8" ht="33" customHeight="1">
      <c r="B280" s="543" t="s">
        <v>709</v>
      </c>
      <c r="C280" s="543"/>
      <c r="D280" s="543"/>
      <c r="E280" s="543"/>
      <c r="F280" s="543"/>
      <c r="G280" s="543"/>
      <c r="H280" s="543"/>
    </row>
    <row r="281" spans="2:8" ht="33.75" customHeight="1">
      <c r="B281" s="543" t="s">
        <v>710</v>
      </c>
      <c r="C281" s="543"/>
      <c r="D281" s="543"/>
      <c r="E281" s="543"/>
      <c r="F281" s="543"/>
      <c r="G281" s="543"/>
      <c r="H281" s="543"/>
    </row>
    <row r="282" spans="2:8" ht="17.25" customHeight="1">
      <c r="B282" s="543" t="s">
        <v>711</v>
      </c>
      <c r="C282" s="543"/>
      <c r="D282" s="543"/>
      <c r="E282" s="543"/>
      <c r="F282" s="543"/>
      <c r="G282" s="543"/>
      <c r="H282" s="543"/>
    </row>
    <row r="283" spans="2:8" ht="35.25" customHeight="1">
      <c r="B283" s="543" t="s">
        <v>712</v>
      </c>
      <c r="C283" s="543"/>
      <c r="D283" s="543"/>
      <c r="E283" s="543"/>
      <c r="F283" s="543"/>
      <c r="G283" s="543"/>
      <c r="H283" s="543"/>
    </row>
    <row r="284" spans="2:8" ht="32.25" customHeight="1">
      <c r="B284" s="543" t="s">
        <v>713</v>
      </c>
      <c r="C284" s="543"/>
      <c r="D284" s="543"/>
      <c r="E284" s="543"/>
      <c r="F284" s="543"/>
      <c r="G284" s="543"/>
      <c r="H284" s="543"/>
    </row>
    <row r="285" spans="2:8" ht="21" customHeight="1">
      <c r="B285" s="543" t="s">
        <v>714</v>
      </c>
      <c r="C285" s="543"/>
      <c r="D285" s="543"/>
      <c r="E285" s="543"/>
      <c r="F285" s="543"/>
      <c r="G285" s="543"/>
      <c r="H285" s="543"/>
    </row>
    <row r="286" spans="2:8" ht="21" customHeight="1">
      <c r="B286" s="543" t="s">
        <v>715</v>
      </c>
      <c r="C286" s="543"/>
      <c r="D286" s="543"/>
      <c r="E286" s="543"/>
      <c r="F286" s="543"/>
      <c r="G286" s="543"/>
      <c r="H286" s="543"/>
    </row>
    <row r="287" spans="2:8" ht="15.75" customHeight="1">
      <c r="B287" s="543" t="s">
        <v>716</v>
      </c>
      <c r="C287" s="543"/>
      <c r="D287" s="543"/>
      <c r="E287" s="543"/>
      <c r="F287" s="543"/>
      <c r="G287" s="543"/>
      <c r="H287" s="543"/>
    </row>
    <row r="288" spans="2:8" ht="18" customHeight="1">
      <c r="B288" s="543" t="s">
        <v>717</v>
      </c>
      <c r="C288" s="543"/>
      <c r="D288" s="543"/>
      <c r="E288" s="543"/>
      <c r="F288" s="543"/>
      <c r="G288" s="543"/>
      <c r="H288" s="543"/>
    </row>
    <row r="289" spans="2:8" ht="35.25" customHeight="1">
      <c r="B289" s="543" t="s">
        <v>718</v>
      </c>
      <c r="C289" s="543"/>
      <c r="D289" s="543"/>
      <c r="E289" s="543"/>
      <c r="F289" s="543"/>
      <c r="G289" s="543"/>
      <c r="H289" s="543"/>
    </row>
    <row r="290" spans="2:8" ht="36" customHeight="1">
      <c r="B290" s="543" t="s">
        <v>719</v>
      </c>
      <c r="C290" s="543"/>
      <c r="D290" s="543"/>
      <c r="E290" s="543"/>
      <c r="F290" s="543"/>
      <c r="G290" s="543"/>
      <c r="H290" s="543"/>
    </row>
    <row r="291" spans="2:8" ht="60.75" customHeight="1">
      <c r="B291" s="543" t="s">
        <v>720</v>
      </c>
      <c r="C291" s="543"/>
      <c r="D291" s="543"/>
      <c r="E291" s="543"/>
      <c r="F291" s="543"/>
      <c r="G291" s="543"/>
      <c r="H291" s="543"/>
    </row>
    <row r="292" spans="2:8">
      <c r="B292" s="535" t="s">
        <v>721</v>
      </c>
    </row>
    <row r="293" spans="2:8" ht="51.75" customHeight="1">
      <c r="B293" s="543" t="s">
        <v>722</v>
      </c>
      <c r="C293" s="543"/>
      <c r="D293" s="543"/>
      <c r="E293" s="543"/>
      <c r="F293" s="543"/>
      <c r="G293" s="543"/>
      <c r="H293" s="543"/>
    </row>
    <row r="294" spans="2:8" ht="48.75" customHeight="1">
      <c r="B294" s="543" t="s">
        <v>723</v>
      </c>
      <c r="C294" s="543"/>
      <c r="D294" s="543"/>
      <c r="E294" s="543"/>
      <c r="F294" s="543"/>
      <c r="G294" s="543"/>
      <c r="H294" s="543"/>
    </row>
    <row r="295" spans="2:8" ht="80.25" customHeight="1">
      <c r="B295" s="543" t="s">
        <v>724</v>
      </c>
      <c r="C295" s="543"/>
      <c r="D295" s="543"/>
      <c r="E295" s="543"/>
      <c r="F295" s="543"/>
      <c r="G295" s="543"/>
      <c r="H295" s="543"/>
    </row>
    <row r="296" spans="2:8" ht="51" customHeight="1">
      <c r="B296" s="543" t="s">
        <v>725</v>
      </c>
      <c r="C296" s="543"/>
      <c r="D296" s="543"/>
      <c r="E296" s="543"/>
      <c r="F296" s="543"/>
      <c r="G296" s="543"/>
      <c r="H296" s="543"/>
    </row>
    <row r="297" spans="2:8" ht="86.25" customHeight="1">
      <c r="B297" s="543" t="s">
        <v>726</v>
      </c>
      <c r="C297" s="543"/>
      <c r="D297" s="543"/>
      <c r="E297" s="543"/>
      <c r="F297" s="543"/>
      <c r="G297" s="543"/>
      <c r="H297" s="543"/>
    </row>
    <row r="298" spans="2:8" ht="93" customHeight="1">
      <c r="B298" s="543" t="s">
        <v>727</v>
      </c>
      <c r="C298" s="543"/>
      <c r="D298" s="543"/>
      <c r="E298" s="543"/>
      <c r="F298" s="543"/>
      <c r="G298" s="543"/>
      <c r="H298" s="543"/>
    </row>
    <row r="299" spans="2:8" ht="34.5" customHeight="1">
      <c r="B299" s="543" t="s">
        <v>728</v>
      </c>
      <c r="C299" s="543"/>
      <c r="D299" s="543"/>
      <c r="E299" s="543"/>
      <c r="F299" s="543"/>
      <c r="G299" s="543"/>
      <c r="H299" s="543"/>
    </row>
    <row r="300" spans="2:8" ht="51.75" customHeight="1">
      <c r="B300" s="543" t="s">
        <v>729</v>
      </c>
      <c r="C300" s="543"/>
      <c r="D300" s="543"/>
      <c r="E300" s="543"/>
      <c r="F300" s="543"/>
      <c r="G300" s="543"/>
      <c r="H300" s="543"/>
    </row>
    <row r="301" spans="2:8" ht="63.75" customHeight="1">
      <c r="B301" s="543" t="s">
        <v>730</v>
      </c>
      <c r="C301" s="543"/>
      <c r="D301" s="543"/>
      <c r="E301" s="543"/>
      <c r="F301" s="543"/>
      <c r="G301" s="543"/>
      <c r="H301" s="543"/>
    </row>
    <row r="302" spans="2:8" ht="57" customHeight="1">
      <c r="B302" s="543" t="s">
        <v>731</v>
      </c>
      <c r="C302" s="543"/>
      <c r="D302" s="543"/>
      <c r="E302" s="543"/>
      <c r="F302" s="543"/>
      <c r="G302" s="543"/>
      <c r="H302" s="543"/>
    </row>
    <row r="303" spans="2:8">
      <c r="B303" s="543" t="s">
        <v>732</v>
      </c>
      <c r="C303" s="543"/>
      <c r="D303" s="543"/>
      <c r="E303" s="543"/>
      <c r="F303" s="543"/>
      <c r="G303" s="543"/>
      <c r="H303" s="543"/>
    </row>
    <row r="304" spans="2:8" ht="82.5" customHeight="1">
      <c r="B304" s="543" t="s">
        <v>733</v>
      </c>
      <c r="C304" s="543"/>
      <c r="D304" s="543"/>
      <c r="E304" s="543"/>
      <c r="F304" s="543"/>
      <c r="G304" s="543"/>
      <c r="H304" s="543"/>
    </row>
    <row r="305" spans="2:8" ht="93" customHeight="1">
      <c r="B305" s="543" t="s">
        <v>734</v>
      </c>
      <c r="C305" s="543"/>
      <c r="D305" s="543"/>
      <c r="E305" s="543"/>
      <c r="F305" s="543"/>
      <c r="G305" s="543"/>
      <c r="H305" s="543"/>
    </row>
    <row r="306" spans="2:8" ht="18" customHeight="1">
      <c r="B306" s="543"/>
      <c r="C306" s="543"/>
      <c r="D306" s="543"/>
      <c r="E306" s="543"/>
      <c r="F306" s="543"/>
      <c r="G306" s="543"/>
      <c r="H306" s="543"/>
    </row>
    <row r="307" spans="2:8" ht="15" customHeight="1">
      <c r="B307" s="543" t="s">
        <v>735</v>
      </c>
      <c r="C307" s="543"/>
      <c r="D307" s="543"/>
      <c r="E307" s="543"/>
      <c r="F307" s="543"/>
      <c r="G307" s="543"/>
      <c r="H307" s="543"/>
    </row>
    <row r="308" spans="2:8" ht="81.75" customHeight="1">
      <c r="B308" s="543" t="s">
        <v>736</v>
      </c>
      <c r="C308" s="543"/>
      <c r="D308" s="543"/>
      <c r="E308" s="543"/>
      <c r="F308" s="543"/>
      <c r="G308" s="543"/>
      <c r="H308" s="543"/>
    </row>
    <row r="309" spans="2:8" ht="78.75" customHeight="1">
      <c r="B309" s="543" t="s">
        <v>737</v>
      </c>
      <c r="C309" s="543"/>
      <c r="D309" s="543"/>
      <c r="E309" s="543"/>
      <c r="F309" s="543"/>
      <c r="G309" s="543"/>
      <c r="H309" s="543"/>
    </row>
    <row r="310" spans="2:8" ht="96.75" customHeight="1">
      <c r="B310" s="543" t="s">
        <v>738</v>
      </c>
      <c r="C310" s="543"/>
      <c r="D310" s="543"/>
      <c r="E310" s="543"/>
      <c r="F310" s="543"/>
      <c r="G310" s="543"/>
      <c r="H310" s="543"/>
    </row>
    <row r="312" spans="2:8">
      <c r="B312" s="543" t="s">
        <v>739</v>
      </c>
      <c r="C312" s="543"/>
      <c r="D312" s="543"/>
      <c r="E312" s="543"/>
      <c r="F312" s="543"/>
      <c r="G312" s="543"/>
      <c r="H312" s="543"/>
    </row>
    <row r="313" spans="2:8">
      <c r="B313" s="543" t="s">
        <v>552</v>
      </c>
      <c r="C313" s="543"/>
      <c r="D313" s="543"/>
      <c r="E313" s="543"/>
      <c r="F313" s="543"/>
      <c r="G313" s="543"/>
      <c r="H313" s="543"/>
    </row>
    <row r="314" spans="2:8" ht="45" customHeight="1">
      <c r="B314" s="543" t="s">
        <v>740</v>
      </c>
      <c r="C314" s="543"/>
      <c r="D314" s="543"/>
      <c r="E314" s="543"/>
      <c r="F314" s="543"/>
      <c r="G314" s="543"/>
      <c r="H314" s="543"/>
    </row>
    <row r="315" spans="2:8" ht="70.5" customHeight="1">
      <c r="B315" s="543" t="s">
        <v>741</v>
      </c>
      <c r="C315" s="543"/>
      <c r="D315" s="543"/>
      <c r="E315" s="543"/>
      <c r="F315" s="543"/>
      <c r="G315" s="543"/>
      <c r="H315" s="543"/>
    </row>
    <row r="316" spans="2:8" ht="81.75" customHeight="1">
      <c r="B316" s="543" t="s">
        <v>742</v>
      </c>
      <c r="C316" s="543"/>
      <c r="D316" s="543"/>
      <c r="E316" s="543"/>
      <c r="F316" s="543"/>
      <c r="G316" s="543"/>
      <c r="H316" s="543"/>
    </row>
    <row r="317" spans="2:8" ht="34.5" customHeight="1">
      <c r="B317" s="543" t="s">
        <v>743</v>
      </c>
      <c r="C317" s="543"/>
      <c r="D317" s="543"/>
      <c r="E317" s="543"/>
      <c r="F317" s="543"/>
      <c r="G317" s="543"/>
      <c r="H317" s="543"/>
    </row>
    <row r="318" spans="2:8" ht="44.25" customHeight="1">
      <c r="B318" s="543" t="s">
        <v>744</v>
      </c>
      <c r="C318" s="543"/>
      <c r="D318" s="543"/>
      <c r="E318" s="543"/>
      <c r="F318" s="543"/>
      <c r="G318" s="543"/>
      <c r="H318" s="543"/>
    </row>
    <row r="319" spans="2:8" ht="70.5" customHeight="1">
      <c r="B319" s="543" t="s">
        <v>745</v>
      </c>
      <c r="C319" s="543"/>
      <c r="D319" s="543"/>
      <c r="E319" s="543"/>
      <c r="F319" s="543"/>
      <c r="G319" s="543"/>
      <c r="H319" s="543"/>
    </row>
    <row r="320" spans="2:8" ht="83.25" customHeight="1">
      <c r="B320" s="543" t="s">
        <v>746</v>
      </c>
      <c r="C320" s="543"/>
      <c r="D320" s="543"/>
      <c r="E320" s="543"/>
      <c r="F320" s="543"/>
      <c r="G320" s="543"/>
      <c r="H320" s="543"/>
    </row>
    <row r="321" spans="2:8">
      <c r="B321" s="543" t="s">
        <v>747</v>
      </c>
      <c r="C321" s="543"/>
      <c r="D321" s="543"/>
      <c r="E321" s="543"/>
      <c r="F321" s="543"/>
      <c r="G321" s="543"/>
      <c r="H321" s="543"/>
    </row>
    <row r="322" spans="2:8" ht="55.5" customHeight="1">
      <c r="B322" s="543" t="s">
        <v>748</v>
      </c>
      <c r="C322" s="543"/>
      <c r="D322" s="543"/>
      <c r="E322" s="543"/>
      <c r="F322" s="543"/>
      <c r="G322" s="543"/>
      <c r="H322" s="543"/>
    </row>
    <row r="323" spans="2:8" ht="41.25" customHeight="1">
      <c r="B323" s="543" t="s">
        <v>749</v>
      </c>
      <c r="C323" s="543"/>
      <c r="D323" s="543"/>
      <c r="E323" s="543"/>
      <c r="F323" s="543"/>
      <c r="G323" s="543"/>
      <c r="H323" s="543"/>
    </row>
    <row r="324" spans="2:8" ht="27.75" customHeight="1">
      <c r="B324" s="543" t="s">
        <v>750</v>
      </c>
      <c r="C324" s="543"/>
      <c r="D324" s="543"/>
      <c r="E324" s="543"/>
      <c r="F324" s="543"/>
      <c r="G324" s="543"/>
      <c r="H324" s="543"/>
    </row>
    <row r="325" spans="2:8" ht="33.75" customHeight="1">
      <c r="B325" s="543" t="s">
        <v>751</v>
      </c>
      <c r="C325" s="543"/>
      <c r="D325" s="543"/>
      <c r="E325" s="543"/>
      <c r="F325" s="543"/>
      <c r="G325" s="543"/>
      <c r="H325" s="543"/>
    </row>
    <row r="326" spans="2:8" ht="37.5" customHeight="1">
      <c r="B326" s="543" t="s">
        <v>752</v>
      </c>
      <c r="C326" s="543"/>
      <c r="D326" s="543"/>
      <c r="E326" s="543"/>
      <c r="F326" s="543"/>
      <c r="G326" s="543"/>
      <c r="H326" s="543"/>
    </row>
    <row r="327" spans="2:8">
      <c r="B327" s="543" t="s">
        <v>753</v>
      </c>
      <c r="C327" s="543"/>
      <c r="D327" s="543"/>
      <c r="E327" s="543"/>
      <c r="F327" s="543"/>
      <c r="G327" s="543"/>
      <c r="H327" s="543"/>
    </row>
    <row r="328" spans="2:8" ht="56.25" customHeight="1">
      <c r="B328" s="543" t="s">
        <v>754</v>
      </c>
      <c r="C328" s="543"/>
      <c r="D328" s="543"/>
      <c r="E328" s="543"/>
      <c r="F328" s="543"/>
      <c r="G328" s="543"/>
      <c r="H328" s="543"/>
    </row>
    <row r="329" spans="2:8" ht="12" customHeight="1">
      <c r="B329" s="543"/>
      <c r="C329" s="543"/>
      <c r="D329" s="543"/>
      <c r="E329" s="543"/>
      <c r="F329" s="543"/>
      <c r="G329" s="543"/>
      <c r="H329" s="543"/>
    </row>
    <row r="330" spans="2:8" ht="36.75" customHeight="1">
      <c r="B330" s="543" t="s">
        <v>755</v>
      </c>
      <c r="C330" s="543"/>
      <c r="D330" s="543"/>
      <c r="E330" s="543"/>
      <c r="F330" s="543"/>
      <c r="G330" s="543"/>
      <c r="H330" s="543"/>
    </row>
    <row r="331" spans="2:8" ht="53.25" customHeight="1">
      <c r="B331" s="543" t="s">
        <v>756</v>
      </c>
      <c r="C331" s="543"/>
      <c r="D331" s="543"/>
      <c r="E331" s="543"/>
      <c r="F331" s="543"/>
      <c r="G331" s="543"/>
      <c r="H331" s="543"/>
    </row>
    <row r="332" spans="2:8" ht="31.5" customHeight="1">
      <c r="B332" s="543" t="s">
        <v>757</v>
      </c>
      <c r="C332" s="543"/>
      <c r="D332" s="543"/>
      <c r="E332" s="543"/>
      <c r="F332" s="543"/>
      <c r="G332" s="543"/>
      <c r="H332" s="543"/>
    </row>
    <row r="333" spans="2:8" ht="30.75" customHeight="1">
      <c r="B333" s="543" t="s">
        <v>758</v>
      </c>
      <c r="C333" s="543"/>
      <c r="D333" s="543"/>
      <c r="E333" s="543"/>
      <c r="F333" s="543"/>
      <c r="G333" s="543"/>
      <c r="H333" s="543"/>
    </row>
    <row r="334" spans="2:8">
      <c r="B334" s="543" t="s">
        <v>759</v>
      </c>
      <c r="C334" s="543"/>
      <c r="D334" s="543"/>
      <c r="E334" s="543"/>
      <c r="F334" s="543"/>
      <c r="G334" s="543"/>
      <c r="H334" s="543"/>
    </row>
    <row r="335" spans="2:8" ht="76.5" customHeight="1">
      <c r="B335" s="543" t="s">
        <v>760</v>
      </c>
      <c r="C335" s="543"/>
      <c r="D335" s="543"/>
      <c r="E335" s="543"/>
      <c r="F335" s="543"/>
      <c r="G335" s="543"/>
      <c r="H335" s="543"/>
    </row>
    <row r="336" spans="2:8">
      <c r="B336" s="543" t="s">
        <v>761</v>
      </c>
      <c r="C336" s="543"/>
      <c r="D336" s="543"/>
      <c r="E336" s="543"/>
      <c r="F336" s="543"/>
      <c r="G336" s="543"/>
      <c r="H336" s="543"/>
    </row>
    <row r="337" spans="2:8" ht="66.75" customHeight="1">
      <c r="B337" s="543" t="s">
        <v>762</v>
      </c>
      <c r="C337" s="543"/>
      <c r="D337" s="543"/>
      <c r="E337" s="543"/>
      <c r="F337" s="543"/>
      <c r="G337" s="543"/>
      <c r="H337" s="543"/>
    </row>
    <row r="338" spans="2:8" ht="108.75" customHeight="1">
      <c r="B338" s="543" t="s">
        <v>763</v>
      </c>
      <c r="C338" s="543"/>
      <c r="D338" s="543"/>
      <c r="E338" s="543"/>
      <c r="F338" s="543"/>
      <c r="G338" s="543"/>
      <c r="H338" s="543"/>
    </row>
    <row r="339" spans="2:8" ht="78.75" customHeight="1">
      <c r="B339" s="543" t="s">
        <v>764</v>
      </c>
      <c r="C339" s="543"/>
      <c r="D339" s="543"/>
      <c r="E339" s="543"/>
      <c r="F339" s="543"/>
      <c r="G339" s="543"/>
      <c r="H339" s="543"/>
    </row>
    <row r="340" spans="2:8" ht="43.5" customHeight="1">
      <c r="B340" s="543" t="s">
        <v>765</v>
      </c>
      <c r="C340" s="543"/>
      <c r="D340" s="543"/>
      <c r="E340" s="543"/>
      <c r="F340" s="543"/>
      <c r="G340" s="543"/>
      <c r="H340" s="543"/>
    </row>
    <row r="342" spans="2:8">
      <c r="B342" s="543" t="s">
        <v>766</v>
      </c>
      <c r="C342" s="543"/>
      <c r="D342" s="543"/>
      <c r="E342" s="543"/>
      <c r="F342" s="543"/>
      <c r="G342" s="543"/>
      <c r="H342" s="543"/>
    </row>
    <row r="343" spans="2:8">
      <c r="B343" s="543" t="s">
        <v>552</v>
      </c>
      <c r="C343" s="543"/>
      <c r="D343" s="543"/>
      <c r="E343" s="543"/>
      <c r="F343" s="543"/>
      <c r="G343" s="543"/>
      <c r="H343" s="543"/>
    </row>
    <row r="344" spans="2:8" ht="31.5" customHeight="1">
      <c r="B344" s="543" t="s">
        <v>767</v>
      </c>
      <c r="C344" s="543"/>
      <c r="D344" s="543"/>
      <c r="E344" s="543"/>
      <c r="F344" s="543"/>
      <c r="G344" s="543"/>
      <c r="H344" s="543"/>
    </row>
    <row r="345" spans="2:8" ht="38.25" customHeight="1">
      <c r="B345" s="543" t="s">
        <v>768</v>
      </c>
      <c r="C345" s="543"/>
      <c r="D345" s="543"/>
      <c r="E345" s="543"/>
      <c r="F345" s="543"/>
      <c r="G345" s="543"/>
      <c r="H345" s="543"/>
    </row>
    <row r="346" spans="2:8" ht="108.75" customHeight="1">
      <c r="B346" s="543" t="s">
        <v>769</v>
      </c>
      <c r="C346" s="543"/>
      <c r="D346" s="543"/>
      <c r="E346" s="543"/>
      <c r="F346" s="543"/>
      <c r="G346" s="543"/>
      <c r="H346" s="543"/>
    </row>
    <row r="347" spans="2:8" ht="91.5" customHeight="1">
      <c r="B347" s="543" t="s">
        <v>770</v>
      </c>
      <c r="C347" s="543"/>
      <c r="D347" s="543"/>
      <c r="E347" s="543"/>
      <c r="F347" s="543"/>
      <c r="G347" s="543"/>
      <c r="H347" s="543"/>
    </row>
    <row r="348" spans="2:8" ht="23.25" customHeight="1">
      <c r="B348" s="543" t="s">
        <v>771</v>
      </c>
      <c r="C348" s="543"/>
      <c r="D348" s="543"/>
      <c r="E348" s="543"/>
      <c r="F348" s="543"/>
      <c r="G348" s="543"/>
      <c r="H348" s="543"/>
    </row>
    <row r="349" spans="2:8" ht="44.25" customHeight="1">
      <c r="B349" s="543" t="s">
        <v>772</v>
      </c>
      <c r="C349" s="543"/>
      <c r="D349" s="543"/>
      <c r="E349" s="543"/>
      <c r="F349" s="543"/>
      <c r="G349" s="543"/>
      <c r="H349" s="543"/>
    </row>
    <row r="350" spans="2:8" ht="48" customHeight="1">
      <c r="B350" s="543" t="s">
        <v>773</v>
      </c>
      <c r="C350" s="543"/>
      <c r="D350" s="543"/>
      <c r="E350" s="543"/>
      <c r="F350" s="543"/>
      <c r="G350" s="543"/>
      <c r="H350" s="543"/>
    </row>
    <row r="351" spans="2:8" ht="36" customHeight="1">
      <c r="B351" s="543" t="s">
        <v>774</v>
      </c>
      <c r="C351" s="543"/>
      <c r="D351" s="543"/>
      <c r="E351" s="543"/>
      <c r="F351" s="543"/>
      <c r="G351" s="543"/>
      <c r="H351" s="543"/>
    </row>
    <row r="352" spans="2:8" ht="37.5" customHeight="1">
      <c r="B352" s="543" t="s">
        <v>775</v>
      </c>
      <c r="C352" s="543"/>
      <c r="D352" s="543"/>
      <c r="E352" s="543"/>
      <c r="F352" s="543"/>
      <c r="G352" s="543"/>
      <c r="H352" s="543"/>
    </row>
    <row r="354" spans="2:8">
      <c r="B354" s="543" t="s">
        <v>776</v>
      </c>
      <c r="C354" s="543"/>
      <c r="D354" s="543"/>
      <c r="E354" s="543"/>
      <c r="F354" s="543"/>
      <c r="G354" s="543"/>
      <c r="H354" s="543"/>
    </row>
    <row r="355" spans="2:8">
      <c r="B355" s="543" t="s">
        <v>552</v>
      </c>
      <c r="C355" s="543"/>
      <c r="D355" s="543"/>
      <c r="E355" s="543"/>
      <c r="F355" s="543"/>
      <c r="G355" s="543"/>
      <c r="H355" s="543"/>
    </row>
    <row r="356" spans="2:8" ht="69.75" customHeight="1">
      <c r="B356" s="543" t="s">
        <v>777</v>
      </c>
      <c r="C356" s="543"/>
      <c r="D356" s="543"/>
      <c r="E356" s="543"/>
      <c r="F356" s="543"/>
      <c r="G356" s="543"/>
      <c r="H356" s="543"/>
    </row>
    <row r="357" spans="2:8" ht="82.5" customHeight="1">
      <c r="B357" s="543" t="s">
        <v>778</v>
      </c>
      <c r="C357" s="543"/>
      <c r="D357" s="543"/>
      <c r="E357" s="543"/>
      <c r="F357" s="543"/>
      <c r="G357" s="543"/>
      <c r="H357" s="543"/>
    </row>
    <row r="358" spans="2:8" ht="77.25" customHeight="1">
      <c r="B358" s="543" t="s">
        <v>779</v>
      </c>
      <c r="C358" s="543"/>
      <c r="D358" s="543"/>
      <c r="E358" s="543"/>
      <c r="F358" s="543"/>
      <c r="G358" s="543"/>
      <c r="H358" s="543"/>
    </row>
    <row r="359" spans="2:8" ht="36" customHeight="1">
      <c r="B359" s="543" t="s">
        <v>780</v>
      </c>
      <c r="C359" s="543"/>
      <c r="D359" s="543"/>
      <c r="E359" s="543"/>
      <c r="F359" s="543"/>
      <c r="G359" s="543"/>
      <c r="H359" s="543"/>
    </row>
    <row r="360" spans="2:8" ht="37.5" customHeight="1">
      <c r="B360" s="543" t="s">
        <v>781</v>
      </c>
      <c r="C360" s="543"/>
      <c r="D360" s="543"/>
      <c r="E360" s="543"/>
      <c r="F360" s="543"/>
      <c r="G360" s="543"/>
      <c r="H360" s="543"/>
    </row>
    <row r="361" spans="2:8" ht="51" customHeight="1">
      <c r="B361" s="543" t="s">
        <v>782</v>
      </c>
      <c r="C361" s="543"/>
      <c r="D361" s="543"/>
      <c r="E361" s="543"/>
      <c r="F361" s="543"/>
      <c r="G361" s="543"/>
      <c r="H361" s="543"/>
    </row>
    <row r="362" spans="2:8" ht="59.25" customHeight="1">
      <c r="B362" s="543" t="s">
        <v>783</v>
      </c>
      <c r="C362" s="543"/>
      <c r="D362" s="543"/>
      <c r="E362" s="543"/>
      <c r="F362" s="543"/>
      <c r="G362" s="543"/>
      <c r="H362" s="543"/>
    </row>
    <row r="363" spans="2:8" ht="34.5" customHeight="1">
      <c r="B363" s="543" t="s">
        <v>784</v>
      </c>
      <c r="C363" s="543"/>
      <c r="D363" s="543"/>
      <c r="E363" s="543"/>
      <c r="F363" s="543"/>
      <c r="G363" s="543"/>
      <c r="H363" s="543"/>
    </row>
    <row r="365" spans="2:8">
      <c r="B365" s="543" t="s">
        <v>785</v>
      </c>
      <c r="C365" s="543"/>
      <c r="D365" s="543"/>
      <c r="E365" s="543"/>
      <c r="F365" s="543"/>
      <c r="G365" s="543"/>
      <c r="H365" s="543"/>
    </row>
    <row r="366" spans="2:8">
      <c r="B366" s="543" t="s">
        <v>552</v>
      </c>
      <c r="C366" s="543"/>
      <c r="D366" s="543"/>
      <c r="E366" s="543"/>
      <c r="F366" s="543"/>
      <c r="G366" s="543"/>
      <c r="H366" s="543"/>
    </row>
    <row r="367" spans="2:8" ht="33" customHeight="1">
      <c r="B367" s="543" t="s">
        <v>786</v>
      </c>
      <c r="C367" s="543"/>
      <c r="D367" s="543"/>
      <c r="E367" s="543"/>
      <c r="F367" s="543"/>
      <c r="G367" s="543"/>
      <c r="H367" s="543"/>
    </row>
    <row r="368" spans="2:8" ht="45.75" customHeight="1">
      <c r="B368" s="543" t="s">
        <v>787</v>
      </c>
      <c r="C368" s="543"/>
      <c r="D368" s="543"/>
      <c r="E368" s="543"/>
      <c r="F368" s="543"/>
      <c r="G368" s="543"/>
      <c r="H368" s="543"/>
    </row>
    <row r="369" spans="2:8" ht="63.75" customHeight="1">
      <c r="B369" s="543" t="s">
        <v>788</v>
      </c>
      <c r="C369" s="543"/>
      <c r="D369" s="543"/>
      <c r="E369" s="543"/>
      <c r="F369" s="543"/>
      <c r="G369" s="543"/>
      <c r="H369" s="543"/>
    </row>
    <row r="370" spans="2:8" ht="33" customHeight="1">
      <c r="B370" s="543" t="s">
        <v>789</v>
      </c>
      <c r="C370" s="543"/>
      <c r="D370" s="543"/>
      <c r="E370" s="543"/>
      <c r="F370" s="543"/>
      <c r="G370" s="543"/>
      <c r="H370" s="543"/>
    </row>
    <row r="371" spans="2:8" ht="34.5" customHeight="1">
      <c r="B371" s="543" t="s">
        <v>790</v>
      </c>
      <c r="C371" s="543"/>
      <c r="D371" s="543"/>
      <c r="E371" s="543"/>
      <c r="F371" s="543"/>
      <c r="G371" s="543"/>
      <c r="H371" s="543"/>
    </row>
    <row r="372" spans="2:8" ht="52.5" customHeight="1">
      <c r="B372" s="543" t="s">
        <v>791</v>
      </c>
      <c r="C372" s="543"/>
      <c r="D372" s="543"/>
      <c r="E372" s="543"/>
      <c r="F372" s="543"/>
      <c r="G372" s="543"/>
      <c r="H372" s="543"/>
    </row>
    <row r="373" spans="2:8" ht="80.25" customHeight="1">
      <c r="B373" s="543" t="s">
        <v>792</v>
      </c>
      <c r="C373" s="543"/>
      <c r="D373" s="543"/>
      <c r="E373" s="543"/>
      <c r="F373" s="543"/>
      <c r="G373" s="543"/>
      <c r="H373" s="543"/>
    </row>
    <row r="375" spans="2:8">
      <c r="B375" s="543" t="s">
        <v>458</v>
      </c>
      <c r="C375" s="543"/>
      <c r="D375" s="543"/>
      <c r="E375" s="543"/>
      <c r="F375" s="543"/>
      <c r="G375" s="543"/>
      <c r="H375" s="543"/>
    </row>
    <row r="376" spans="2:8">
      <c r="B376" s="543" t="s">
        <v>793</v>
      </c>
      <c r="C376" s="543"/>
      <c r="D376" s="543"/>
      <c r="E376" s="543"/>
      <c r="F376" s="543"/>
      <c r="G376" s="543"/>
      <c r="H376" s="543"/>
    </row>
    <row r="377" spans="2:8" ht="51.75" customHeight="1">
      <c r="B377" s="543" t="s">
        <v>794</v>
      </c>
      <c r="C377" s="543"/>
      <c r="D377" s="543"/>
      <c r="E377" s="543"/>
      <c r="F377" s="543"/>
      <c r="G377" s="543"/>
      <c r="H377" s="543"/>
    </row>
    <row r="378" spans="2:8" ht="159" customHeight="1">
      <c r="B378" s="543" t="s">
        <v>795</v>
      </c>
      <c r="C378" s="543"/>
      <c r="D378" s="543"/>
      <c r="E378" s="543"/>
      <c r="F378" s="543"/>
      <c r="G378" s="543"/>
      <c r="H378" s="543"/>
    </row>
    <row r="379" spans="2:8" ht="18.75" customHeight="1">
      <c r="B379" s="543" t="s">
        <v>796</v>
      </c>
      <c r="C379" s="543"/>
      <c r="D379" s="543"/>
      <c r="E379" s="543"/>
      <c r="F379" s="543"/>
      <c r="G379" s="543"/>
      <c r="H379" s="543"/>
    </row>
    <row r="380" spans="2:8" ht="31.5" customHeight="1">
      <c r="B380" s="543" t="s">
        <v>797</v>
      </c>
      <c r="C380" s="543"/>
      <c r="D380" s="543"/>
      <c r="E380" s="543"/>
      <c r="F380" s="543"/>
      <c r="G380" s="543"/>
      <c r="H380" s="543"/>
    </row>
    <row r="381" spans="2:8" ht="44.25" customHeight="1">
      <c r="B381" s="543" t="s">
        <v>798</v>
      </c>
      <c r="C381" s="543"/>
      <c r="D381" s="543"/>
      <c r="E381" s="543"/>
      <c r="F381" s="543"/>
      <c r="G381" s="543"/>
      <c r="H381" s="543"/>
    </row>
    <row r="382" spans="2:8" ht="57" customHeight="1">
      <c r="B382" s="543" t="s">
        <v>799</v>
      </c>
      <c r="C382" s="543"/>
      <c r="D382" s="543"/>
      <c r="E382" s="543"/>
      <c r="F382" s="543"/>
      <c r="G382" s="543"/>
      <c r="H382" s="543"/>
    </row>
    <row r="383" spans="2:8" ht="21.75" customHeight="1">
      <c r="B383" s="543" t="s">
        <v>800</v>
      </c>
      <c r="C383" s="543"/>
      <c r="D383" s="543"/>
      <c r="E383" s="543"/>
      <c r="F383" s="543"/>
      <c r="G383" s="543"/>
      <c r="H383" s="543"/>
    </row>
    <row r="384" spans="2:8" ht="18.75" customHeight="1">
      <c r="B384" s="543" t="s">
        <v>801</v>
      </c>
      <c r="C384" s="543"/>
      <c r="D384" s="543"/>
      <c r="E384" s="543"/>
      <c r="F384" s="543"/>
      <c r="G384" s="543"/>
      <c r="H384" s="543"/>
    </row>
    <row r="385" spans="2:8">
      <c r="B385" s="543" t="s">
        <v>802</v>
      </c>
      <c r="C385" s="543"/>
      <c r="D385" s="543"/>
      <c r="E385" s="543"/>
      <c r="F385" s="543"/>
      <c r="G385" s="543"/>
      <c r="H385" s="543"/>
    </row>
    <row r="386" spans="2:8" ht="31.5" customHeight="1">
      <c r="B386" s="543" t="s">
        <v>803</v>
      </c>
      <c r="C386" s="543"/>
      <c r="D386" s="543"/>
      <c r="E386" s="543"/>
      <c r="F386" s="543"/>
      <c r="G386" s="543"/>
      <c r="H386" s="543"/>
    </row>
    <row r="387" spans="2:8" ht="52.5" customHeight="1">
      <c r="B387" s="543" t="s">
        <v>804</v>
      </c>
      <c r="C387" s="543"/>
      <c r="D387" s="543"/>
      <c r="E387" s="543"/>
      <c r="F387" s="543"/>
      <c r="G387" s="543"/>
      <c r="H387" s="543"/>
    </row>
    <row r="388" spans="2:8">
      <c r="B388" s="543" t="s">
        <v>805</v>
      </c>
      <c r="C388" s="543"/>
      <c r="D388" s="543"/>
      <c r="E388" s="543"/>
      <c r="F388" s="543"/>
      <c r="G388" s="543"/>
      <c r="H388" s="543"/>
    </row>
    <row r="389" spans="2:8" ht="90.75" customHeight="1">
      <c r="B389" s="543" t="s">
        <v>806</v>
      </c>
      <c r="C389" s="543"/>
      <c r="D389" s="543"/>
      <c r="E389" s="543"/>
      <c r="F389" s="543"/>
      <c r="G389" s="543"/>
      <c r="H389" s="543"/>
    </row>
    <row r="390" spans="2:8">
      <c r="B390" s="543" t="s">
        <v>807</v>
      </c>
      <c r="C390" s="543"/>
      <c r="D390" s="543"/>
      <c r="E390" s="543"/>
      <c r="F390" s="543"/>
      <c r="G390" s="543"/>
      <c r="H390" s="543"/>
    </row>
    <row r="391" spans="2:8" ht="36.75" customHeight="1">
      <c r="B391" s="543" t="s">
        <v>808</v>
      </c>
      <c r="C391" s="543"/>
      <c r="D391" s="543"/>
      <c r="E391" s="543"/>
      <c r="F391" s="543"/>
      <c r="G391" s="543"/>
      <c r="H391" s="543"/>
    </row>
    <row r="392" spans="2:8" ht="21.75" customHeight="1">
      <c r="B392" s="543" t="s">
        <v>809</v>
      </c>
      <c r="C392" s="543"/>
      <c r="D392" s="543"/>
      <c r="E392" s="543"/>
      <c r="F392" s="543"/>
      <c r="G392" s="543"/>
      <c r="H392" s="543"/>
    </row>
    <row r="393" spans="2:8" ht="36.75" customHeight="1">
      <c r="B393" s="543" t="s">
        <v>810</v>
      </c>
      <c r="C393" s="543"/>
      <c r="D393" s="543"/>
      <c r="E393" s="543"/>
      <c r="F393" s="543"/>
      <c r="G393" s="543"/>
      <c r="H393" s="543"/>
    </row>
    <row r="394" spans="2:8" ht="17.25" customHeight="1">
      <c r="B394" s="543" t="s">
        <v>809</v>
      </c>
      <c r="C394" s="543"/>
      <c r="D394" s="543"/>
      <c r="E394" s="543"/>
      <c r="F394" s="543"/>
      <c r="G394" s="543"/>
      <c r="H394" s="543"/>
    </row>
    <row r="395" spans="2:8" ht="18" customHeight="1">
      <c r="B395" s="543" t="s">
        <v>811</v>
      </c>
      <c r="C395" s="543"/>
      <c r="D395" s="543"/>
      <c r="E395" s="543"/>
      <c r="F395" s="543"/>
      <c r="G395" s="543"/>
      <c r="H395" s="543"/>
    </row>
    <row r="396" spans="2:8" ht="18" customHeight="1">
      <c r="B396" s="543" t="s">
        <v>812</v>
      </c>
      <c r="C396" s="543"/>
      <c r="D396" s="543"/>
      <c r="E396" s="543"/>
      <c r="F396" s="543"/>
      <c r="G396" s="543"/>
      <c r="H396" s="543"/>
    </row>
    <row r="398" spans="2:8">
      <c r="B398" s="543" t="s">
        <v>813</v>
      </c>
      <c r="C398" s="543"/>
      <c r="D398" s="543"/>
      <c r="E398" s="543"/>
      <c r="F398" s="543"/>
      <c r="G398" s="543"/>
      <c r="H398" s="543"/>
    </row>
    <row r="399" spans="2:8" ht="20.25" customHeight="1">
      <c r="B399" s="543" t="s">
        <v>814</v>
      </c>
      <c r="C399" s="543"/>
      <c r="D399" s="543"/>
      <c r="E399" s="543"/>
      <c r="F399" s="543"/>
      <c r="G399" s="543"/>
      <c r="H399" s="543"/>
    </row>
    <row r="400" spans="2:8">
      <c r="B400" s="543" t="s">
        <v>815</v>
      </c>
      <c r="C400" s="543"/>
      <c r="D400" s="543"/>
      <c r="E400" s="543"/>
      <c r="F400" s="543"/>
      <c r="G400" s="543"/>
      <c r="H400" s="543"/>
    </row>
    <row r="401" spans="2:8" ht="48.75" customHeight="1">
      <c r="B401" s="543" t="s">
        <v>816</v>
      </c>
      <c r="C401" s="543"/>
      <c r="D401" s="543"/>
      <c r="E401" s="543"/>
      <c r="F401" s="543"/>
      <c r="G401" s="543"/>
      <c r="H401" s="543"/>
    </row>
    <row r="402" spans="2:8" ht="51" customHeight="1">
      <c r="B402" s="543" t="s">
        <v>817</v>
      </c>
      <c r="C402" s="543"/>
      <c r="D402" s="543"/>
      <c r="E402" s="543"/>
      <c r="F402" s="543"/>
      <c r="G402" s="543"/>
      <c r="H402" s="543"/>
    </row>
    <row r="404" spans="2:8">
      <c r="B404" s="543" t="s">
        <v>818</v>
      </c>
      <c r="C404" s="543"/>
      <c r="D404" s="543"/>
      <c r="E404" s="543"/>
      <c r="F404" s="543"/>
      <c r="G404" s="543"/>
      <c r="H404" s="543"/>
    </row>
    <row r="405" spans="2:8">
      <c r="B405" s="543" t="s">
        <v>793</v>
      </c>
      <c r="C405" s="543"/>
      <c r="D405" s="543"/>
      <c r="E405" s="543"/>
      <c r="F405" s="543"/>
      <c r="G405" s="543"/>
      <c r="H405" s="543"/>
    </row>
    <row r="406" spans="2:8" ht="52.5" customHeight="1">
      <c r="B406" s="543" t="s">
        <v>794</v>
      </c>
      <c r="C406" s="543"/>
      <c r="D406" s="543"/>
      <c r="E406" s="543"/>
      <c r="F406" s="543"/>
      <c r="G406" s="543"/>
      <c r="H406" s="543"/>
    </row>
    <row r="407" spans="2:8" ht="157.5" customHeight="1">
      <c r="B407" s="543" t="s">
        <v>819</v>
      </c>
      <c r="C407" s="543"/>
      <c r="D407" s="543"/>
      <c r="E407" s="543"/>
      <c r="F407" s="543"/>
      <c r="G407" s="543"/>
      <c r="H407" s="543"/>
    </row>
    <row r="408" spans="2:8" ht="30" customHeight="1">
      <c r="B408" s="543" t="s">
        <v>797</v>
      </c>
      <c r="C408" s="543"/>
      <c r="D408" s="543"/>
      <c r="E408" s="543"/>
      <c r="F408" s="543"/>
      <c r="G408" s="543"/>
      <c r="H408" s="543"/>
    </row>
    <row r="409" spans="2:8" ht="43.5" customHeight="1">
      <c r="B409" s="543" t="s">
        <v>820</v>
      </c>
      <c r="C409" s="543"/>
      <c r="D409" s="543"/>
      <c r="E409" s="543"/>
      <c r="F409" s="543"/>
      <c r="G409" s="543"/>
      <c r="H409" s="543"/>
    </row>
    <row r="410" spans="2:8" ht="60.75" customHeight="1">
      <c r="B410" s="543" t="s">
        <v>799</v>
      </c>
      <c r="C410" s="543"/>
      <c r="D410" s="543"/>
      <c r="E410" s="543"/>
      <c r="F410" s="543"/>
      <c r="G410" s="543"/>
      <c r="H410" s="543"/>
    </row>
    <row r="411" spans="2:8" ht="18" customHeight="1">
      <c r="B411" s="543" t="s">
        <v>800</v>
      </c>
      <c r="C411" s="543"/>
      <c r="D411" s="543"/>
      <c r="E411" s="543"/>
      <c r="F411" s="543"/>
      <c r="G411" s="543"/>
      <c r="H411" s="543"/>
    </row>
    <row r="412" spans="2:8" ht="18" customHeight="1">
      <c r="B412" s="543" t="s">
        <v>801</v>
      </c>
      <c r="C412" s="543"/>
      <c r="D412" s="543"/>
      <c r="E412" s="543"/>
      <c r="F412" s="543"/>
      <c r="G412" s="543"/>
      <c r="H412" s="543"/>
    </row>
    <row r="413" spans="2:8">
      <c r="B413" s="543" t="s">
        <v>802</v>
      </c>
      <c r="C413" s="543"/>
      <c r="D413" s="543"/>
      <c r="E413" s="543"/>
      <c r="F413" s="543"/>
      <c r="G413" s="543"/>
      <c r="H413" s="543"/>
    </row>
    <row r="414" spans="2:8" ht="36" customHeight="1">
      <c r="B414" s="543" t="s">
        <v>803</v>
      </c>
      <c r="C414" s="543"/>
      <c r="D414" s="543"/>
      <c r="E414" s="543"/>
      <c r="F414" s="543"/>
      <c r="G414" s="543"/>
      <c r="H414" s="543"/>
    </row>
    <row r="415" spans="2:8" ht="50.25" customHeight="1">
      <c r="B415" s="543" t="s">
        <v>804</v>
      </c>
      <c r="C415" s="543"/>
      <c r="D415" s="543"/>
      <c r="E415" s="543"/>
      <c r="F415" s="543"/>
      <c r="G415" s="543"/>
      <c r="H415" s="543"/>
    </row>
    <row r="418" spans="2:8">
      <c r="B418" s="543" t="s">
        <v>821</v>
      </c>
      <c r="C418" s="543"/>
      <c r="D418" s="543"/>
      <c r="E418" s="543"/>
      <c r="F418" s="543"/>
      <c r="G418" s="543"/>
      <c r="H418" s="543"/>
    </row>
    <row r="419" spans="2:8">
      <c r="B419" s="543" t="s">
        <v>822</v>
      </c>
      <c r="C419" s="543"/>
      <c r="D419" s="543"/>
      <c r="E419" s="543"/>
      <c r="F419" s="543"/>
      <c r="G419" s="543"/>
      <c r="H419" s="543"/>
    </row>
    <row r="420" spans="2:8" ht="51.75" customHeight="1">
      <c r="B420" s="543" t="s">
        <v>823</v>
      </c>
      <c r="C420" s="543"/>
      <c r="D420" s="543"/>
      <c r="E420" s="543"/>
      <c r="F420" s="543"/>
      <c r="G420" s="543"/>
      <c r="H420" s="543"/>
    </row>
    <row r="421" spans="2:8" ht="42" customHeight="1">
      <c r="B421" s="543" t="s">
        <v>824</v>
      </c>
      <c r="C421" s="543"/>
      <c r="D421" s="543"/>
      <c r="E421" s="543"/>
      <c r="F421" s="543"/>
      <c r="G421" s="543"/>
      <c r="H421" s="543"/>
    </row>
    <row r="422" spans="2:8" ht="54.75" customHeight="1">
      <c r="B422" s="543" t="s">
        <v>825</v>
      </c>
      <c r="C422" s="543"/>
      <c r="D422" s="543"/>
      <c r="E422" s="543"/>
      <c r="F422" s="543"/>
      <c r="G422" s="543"/>
      <c r="H422" s="543"/>
    </row>
    <row r="423" spans="2:8" ht="35.25" customHeight="1">
      <c r="B423" s="543" t="s">
        <v>826</v>
      </c>
      <c r="C423" s="543"/>
      <c r="D423" s="543"/>
      <c r="E423" s="543"/>
      <c r="F423" s="543"/>
      <c r="G423" s="543"/>
      <c r="H423" s="543"/>
    </row>
    <row r="424" spans="2:8" ht="51" customHeight="1">
      <c r="B424" s="543" t="s">
        <v>827</v>
      </c>
      <c r="C424" s="543"/>
      <c r="D424" s="543"/>
      <c r="E424" s="543"/>
      <c r="F424" s="543"/>
      <c r="G424" s="543"/>
      <c r="H424" s="543"/>
    </row>
    <row r="425" spans="2:8" ht="49.5" customHeight="1">
      <c r="B425" s="543" t="s">
        <v>828</v>
      </c>
      <c r="C425" s="543"/>
      <c r="D425" s="543"/>
      <c r="E425" s="543"/>
      <c r="F425" s="543"/>
      <c r="G425" s="543"/>
      <c r="H425" s="543"/>
    </row>
    <row r="426" spans="2:8" ht="50.25" customHeight="1">
      <c r="B426" s="543" t="s">
        <v>829</v>
      </c>
      <c r="C426" s="543"/>
      <c r="D426" s="543"/>
      <c r="E426" s="543"/>
      <c r="F426" s="543"/>
      <c r="G426" s="543"/>
      <c r="H426" s="543"/>
    </row>
    <row r="427" spans="2:8" ht="51.75" customHeight="1">
      <c r="B427" s="543" t="s">
        <v>830</v>
      </c>
      <c r="C427" s="543"/>
      <c r="D427" s="543"/>
      <c r="E427" s="543"/>
      <c r="F427" s="543"/>
      <c r="G427" s="543"/>
      <c r="H427" s="543"/>
    </row>
    <row r="428" spans="2:8" ht="36.75" customHeight="1">
      <c r="B428" s="543" t="s">
        <v>831</v>
      </c>
      <c r="C428" s="543"/>
      <c r="D428" s="543"/>
      <c r="E428" s="543"/>
      <c r="F428" s="543"/>
      <c r="G428" s="543"/>
      <c r="H428" s="543"/>
    </row>
    <row r="429" spans="2:8" ht="32.25" customHeight="1">
      <c r="B429" s="543" t="s">
        <v>832</v>
      </c>
      <c r="C429" s="543"/>
      <c r="D429" s="543"/>
      <c r="E429" s="543"/>
      <c r="F429" s="543"/>
      <c r="G429" s="543"/>
      <c r="H429" s="543"/>
    </row>
    <row r="430" spans="2:8" ht="30.75" customHeight="1">
      <c r="B430" s="543" t="s">
        <v>833</v>
      </c>
      <c r="C430" s="543"/>
      <c r="D430" s="543"/>
      <c r="E430" s="543"/>
      <c r="F430" s="543"/>
      <c r="G430" s="543"/>
      <c r="H430" s="543"/>
    </row>
    <row r="432" spans="2:8">
      <c r="B432" s="543" t="s">
        <v>834</v>
      </c>
      <c r="C432" s="543"/>
      <c r="D432" s="543"/>
      <c r="E432" s="543"/>
      <c r="F432" s="543"/>
      <c r="G432" s="543"/>
      <c r="H432" s="543"/>
    </row>
    <row r="433" spans="2:8" ht="29.25" customHeight="1">
      <c r="B433" s="543" t="s">
        <v>835</v>
      </c>
      <c r="C433" s="543"/>
      <c r="D433" s="543"/>
      <c r="E433" s="543"/>
      <c r="F433" s="543"/>
      <c r="G433" s="543"/>
      <c r="H433" s="543"/>
    </row>
    <row r="434" spans="2:8" ht="33" customHeight="1">
      <c r="B434" s="543" t="s">
        <v>836</v>
      </c>
      <c r="C434" s="543"/>
      <c r="D434" s="543"/>
      <c r="E434" s="543"/>
      <c r="F434" s="543"/>
      <c r="G434" s="543"/>
      <c r="H434" s="543"/>
    </row>
    <row r="435" spans="2:8" ht="31.5" customHeight="1">
      <c r="B435" s="543" t="s">
        <v>837</v>
      </c>
      <c r="C435" s="543"/>
      <c r="D435" s="543"/>
      <c r="E435" s="543"/>
      <c r="F435" s="543"/>
      <c r="G435" s="543"/>
      <c r="H435" s="543"/>
    </row>
    <row r="436" spans="2:8" ht="32.25" customHeight="1">
      <c r="B436" s="543" t="s">
        <v>838</v>
      </c>
      <c r="C436" s="543"/>
      <c r="D436" s="543"/>
      <c r="E436" s="543"/>
      <c r="F436" s="543"/>
      <c r="G436" s="543"/>
      <c r="H436" s="543"/>
    </row>
    <row r="437" spans="2:8">
      <c r="B437" s="543" t="s">
        <v>839</v>
      </c>
      <c r="C437" s="543"/>
      <c r="D437" s="543"/>
      <c r="E437" s="543"/>
      <c r="F437" s="543"/>
      <c r="G437" s="543"/>
      <c r="H437" s="543"/>
    </row>
    <row r="438" spans="2:8" ht="33.75" customHeight="1">
      <c r="B438" s="543" t="s">
        <v>840</v>
      </c>
      <c r="C438" s="543"/>
      <c r="D438" s="543"/>
      <c r="E438" s="543"/>
      <c r="F438" s="543"/>
      <c r="G438" s="543"/>
      <c r="H438" s="543"/>
    </row>
    <row r="439" spans="2:8" ht="17.25" customHeight="1">
      <c r="B439" s="543" t="s">
        <v>841</v>
      </c>
      <c r="C439" s="543"/>
      <c r="D439" s="543"/>
      <c r="E439" s="543"/>
      <c r="F439" s="543"/>
      <c r="G439" s="543"/>
      <c r="H439" s="543"/>
    </row>
    <row r="440" spans="2:8" ht="36" customHeight="1">
      <c r="B440" s="543" t="s">
        <v>842</v>
      </c>
      <c r="C440" s="543"/>
      <c r="D440" s="543"/>
      <c r="E440" s="543"/>
      <c r="F440" s="543"/>
      <c r="G440" s="543"/>
      <c r="H440" s="543"/>
    </row>
  </sheetData>
  <mergeCells count="321">
    <mergeCell ref="B438:H438"/>
    <mergeCell ref="B439:H439"/>
    <mergeCell ref="B440:H440"/>
    <mergeCell ref="B432:H432"/>
    <mergeCell ref="B433:H433"/>
    <mergeCell ref="B434:H434"/>
    <mergeCell ref="B435:H435"/>
    <mergeCell ref="B436:H436"/>
    <mergeCell ref="B437:H437"/>
    <mergeCell ref="B425:H425"/>
    <mergeCell ref="B426:H426"/>
    <mergeCell ref="B427:H427"/>
    <mergeCell ref="B428:H428"/>
    <mergeCell ref="B429:H429"/>
    <mergeCell ref="B430:H430"/>
    <mergeCell ref="B419:H419"/>
    <mergeCell ref="B420:H420"/>
    <mergeCell ref="B421:H421"/>
    <mergeCell ref="B422:H422"/>
    <mergeCell ref="B423:H423"/>
    <mergeCell ref="B424:H424"/>
    <mergeCell ref="B411:H411"/>
    <mergeCell ref="B412:H412"/>
    <mergeCell ref="B413:H413"/>
    <mergeCell ref="B414:H414"/>
    <mergeCell ref="B415:H415"/>
    <mergeCell ref="B418:H418"/>
    <mergeCell ref="B405:H405"/>
    <mergeCell ref="B406:H406"/>
    <mergeCell ref="B407:H407"/>
    <mergeCell ref="B408:H408"/>
    <mergeCell ref="B409:H409"/>
    <mergeCell ref="B410:H410"/>
    <mergeCell ref="B398:H398"/>
    <mergeCell ref="B399:H399"/>
    <mergeCell ref="B400:H400"/>
    <mergeCell ref="B401:H401"/>
    <mergeCell ref="B402:H402"/>
    <mergeCell ref="B404:H404"/>
    <mergeCell ref="B391:H391"/>
    <mergeCell ref="B392:H392"/>
    <mergeCell ref="B393:H393"/>
    <mergeCell ref="B394:H394"/>
    <mergeCell ref="B395:H395"/>
    <mergeCell ref="B396:H396"/>
    <mergeCell ref="B385:H385"/>
    <mergeCell ref="B386:H386"/>
    <mergeCell ref="B387:H387"/>
    <mergeCell ref="B388:H388"/>
    <mergeCell ref="B389:H389"/>
    <mergeCell ref="B390:H390"/>
    <mergeCell ref="B379:H379"/>
    <mergeCell ref="B380:H380"/>
    <mergeCell ref="B381:H381"/>
    <mergeCell ref="B382:H382"/>
    <mergeCell ref="B383:H383"/>
    <mergeCell ref="B384:H384"/>
    <mergeCell ref="B372:H372"/>
    <mergeCell ref="B373:H373"/>
    <mergeCell ref="B375:H375"/>
    <mergeCell ref="B376:H376"/>
    <mergeCell ref="B377:H377"/>
    <mergeCell ref="B378:H378"/>
    <mergeCell ref="B366:H366"/>
    <mergeCell ref="B367:H367"/>
    <mergeCell ref="B368:H368"/>
    <mergeCell ref="B369:H369"/>
    <mergeCell ref="B370:H370"/>
    <mergeCell ref="B371:H371"/>
    <mergeCell ref="B359:H359"/>
    <mergeCell ref="B360:H360"/>
    <mergeCell ref="B361:H361"/>
    <mergeCell ref="B362:H362"/>
    <mergeCell ref="B363:H363"/>
    <mergeCell ref="B365:H365"/>
    <mergeCell ref="B352:H352"/>
    <mergeCell ref="B354:H354"/>
    <mergeCell ref="B355:H355"/>
    <mergeCell ref="B356:H356"/>
    <mergeCell ref="B357:H357"/>
    <mergeCell ref="B358:H358"/>
    <mergeCell ref="B346:H346"/>
    <mergeCell ref="B347:H347"/>
    <mergeCell ref="B348:H348"/>
    <mergeCell ref="B349:H349"/>
    <mergeCell ref="B350:H350"/>
    <mergeCell ref="B351:H351"/>
    <mergeCell ref="B339:H339"/>
    <mergeCell ref="B340:H340"/>
    <mergeCell ref="B342:H342"/>
    <mergeCell ref="B343:H343"/>
    <mergeCell ref="B344:H344"/>
    <mergeCell ref="B345:H345"/>
    <mergeCell ref="B333:H333"/>
    <mergeCell ref="B334:H334"/>
    <mergeCell ref="B335:H335"/>
    <mergeCell ref="B336:H336"/>
    <mergeCell ref="B337:H337"/>
    <mergeCell ref="B338:H338"/>
    <mergeCell ref="B327:H327"/>
    <mergeCell ref="B328:H328"/>
    <mergeCell ref="B329:H329"/>
    <mergeCell ref="B330:H330"/>
    <mergeCell ref="B331:H331"/>
    <mergeCell ref="B332:H332"/>
    <mergeCell ref="B321:H321"/>
    <mergeCell ref="B322:H322"/>
    <mergeCell ref="B323:H323"/>
    <mergeCell ref="B324:H324"/>
    <mergeCell ref="B325:H325"/>
    <mergeCell ref="B326:H326"/>
    <mergeCell ref="B315:H315"/>
    <mergeCell ref="B316:H316"/>
    <mergeCell ref="B317:H317"/>
    <mergeCell ref="B318:H318"/>
    <mergeCell ref="B319:H319"/>
    <mergeCell ref="B320:H320"/>
    <mergeCell ref="B308:H308"/>
    <mergeCell ref="B309:H309"/>
    <mergeCell ref="B310:H310"/>
    <mergeCell ref="B312:H312"/>
    <mergeCell ref="B313:H313"/>
    <mergeCell ref="B314:H314"/>
    <mergeCell ref="B302:H302"/>
    <mergeCell ref="B303:H303"/>
    <mergeCell ref="B304:H304"/>
    <mergeCell ref="B305:H305"/>
    <mergeCell ref="B306:H306"/>
    <mergeCell ref="B307:H307"/>
    <mergeCell ref="B296:H296"/>
    <mergeCell ref="B297:H297"/>
    <mergeCell ref="B298:H298"/>
    <mergeCell ref="B299:H299"/>
    <mergeCell ref="B300:H300"/>
    <mergeCell ref="B301:H301"/>
    <mergeCell ref="B289:H289"/>
    <mergeCell ref="B290:H290"/>
    <mergeCell ref="B291:H291"/>
    <mergeCell ref="B293:H293"/>
    <mergeCell ref="B294:H294"/>
    <mergeCell ref="B295:H295"/>
    <mergeCell ref="B283:H283"/>
    <mergeCell ref="B284:H284"/>
    <mergeCell ref="B285:H285"/>
    <mergeCell ref="B286:H286"/>
    <mergeCell ref="B287:H287"/>
    <mergeCell ref="B288:H288"/>
    <mergeCell ref="B277:H277"/>
    <mergeCell ref="B278:H278"/>
    <mergeCell ref="B279:H279"/>
    <mergeCell ref="B280:H280"/>
    <mergeCell ref="B281:H281"/>
    <mergeCell ref="B282:H282"/>
    <mergeCell ref="B270:H270"/>
    <mergeCell ref="B272:H272"/>
    <mergeCell ref="B273:H273"/>
    <mergeCell ref="B274:H274"/>
    <mergeCell ref="B275:H275"/>
    <mergeCell ref="B276:H276"/>
    <mergeCell ref="B264:H264"/>
    <mergeCell ref="B265:H265"/>
    <mergeCell ref="B266:H266"/>
    <mergeCell ref="B267:H267"/>
    <mergeCell ref="B268:H268"/>
    <mergeCell ref="B269:H269"/>
    <mergeCell ref="B258:H258"/>
    <mergeCell ref="B259:H259"/>
    <mergeCell ref="B260:H260"/>
    <mergeCell ref="B261:H261"/>
    <mergeCell ref="B262:H262"/>
    <mergeCell ref="B263:H263"/>
    <mergeCell ref="B250:H250"/>
    <mergeCell ref="B251:H251"/>
    <mergeCell ref="B252:H252"/>
    <mergeCell ref="B255:H255"/>
    <mergeCell ref="B256:H256"/>
    <mergeCell ref="B257:H257"/>
    <mergeCell ref="B244:H244"/>
    <mergeCell ref="B245:H245"/>
    <mergeCell ref="B246:H246"/>
    <mergeCell ref="B247:H247"/>
    <mergeCell ref="B248:H248"/>
    <mergeCell ref="B249:H249"/>
    <mergeCell ref="B238:H238"/>
    <mergeCell ref="B239:H239"/>
    <mergeCell ref="B240:H240"/>
    <mergeCell ref="B241:H241"/>
    <mergeCell ref="B242:H242"/>
    <mergeCell ref="B243:H243"/>
    <mergeCell ref="B232:H232"/>
    <mergeCell ref="B233:H233"/>
    <mergeCell ref="B234:H234"/>
    <mergeCell ref="B235:H235"/>
    <mergeCell ref="B236:H236"/>
    <mergeCell ref="B237:H237"/>
    <mergeCell ref="B226:H226"/>
    <mergeCell ref="B227:H227"/>
    <mergeCell ref="B228:H228"/>
    <mergeCell ref="B229:H229"/>
    <mergeCell ref="B230:H230"/>
    <mergeCell ref="B231:H231"/>
    <mergeCell ref="B218:H218"/>
    <mergeCell ref="B219:H219"/>
    <mergeCell ref="B220:H220"/>
    <mergeCell ref="B221:H221"/>
    <mergeCell ref="B222:H222"/>
    <mergeCell ref="B225:H225"/>
    <mergeCell ref="B210:H210"/>
    <mergeCell ref="B211:H211"/>
    <mergeCell ref="B212:H212"/>
    <mergeCell ref="B213:H213"/>
    <mergeCell ref="B214:H214"/>
    <mergeCell ref="B217:H217"/>
    <mergeCell ref="B203:H203"/>
    <mergeCell ref="B204:H204"/>
    <mergeCell ref="B205:H205"/>
    <mergeCell ref="B206:H206"/>
    <mergeCell ref="B207:H207"/>
    <mergeCell ref="B208:H208"/>
    <mergeCell ref="B192:H192"/>
    <mergeCell ref="B193:H193"/>
    <mergeCell ref="B196:H196"/>
    <mergeCell ref="B197:H197"/>
    <mergeCell ref="B198:H198"/>
    <mergeCell ref="B202:H202"/>
    <mergeCell ref="B184:H184"/>
    <mergeCell ref="B185:H185"/>
    <mergeCell ref="B188:H188"/>
    <mergeCell ref="B189:H189"/>
    <mergeCell ref="B190:H190"/>
    <mergeCell ref="B191:H191"/>
    <mergeCell ref="B175:H175"/>
    <mergeCell ref="B179:H179"/>
    <mergeCell ref="B180:H180"/>
    <mergeCell ref="B181:H181"/>
    <mergeCell ref="B182:H182"/>
    <mergeCell ref="B183:H183"/>
    <mergeCell ref="B166:H166"/>
    <mergeCell ref="B169:H169"/>
    <mergeCell ref="B170:H170"/>
    <mergeCell ref="B171:H171"/>
    <mergeCell ref="B172:H172"/>
    <mergeCell ref="B174:H174"/>
    <mergeCell ref="B160:H160"/>
    <mergeCell ref="B161:H161"/>
    <mergeCell ref="B162:H162"/>
    <mergeCell ref="B163:H163"/>
    <mergeCell ref="B164:H164"/>
    <mergeCell ref="B165:H165"/>
    <mergeCell ref="B146:H146"/>
    <mergeCell ref="B147:H147"/>
    <mergeCell ref="B151:H151"/>
    <mergeCell ref="B153:H153"/>
    <mergeCell ref="B154:H154"/>
    <mergeCell ref="B156:H156"/>
    <mergeCell ref="B140:H140"/>
    <mergeCell ref="B141:H141"/>
    <mergeCell ref="B142:H142"/>
    <mergeCell ref="B143:H143"/>
    <mergeCell ref="B144:H144"/>
    <mergeCell ref="B145:H145"/>
    <mergeCell ref="B131:H131"/>
    <mergeCell ref="B133:H133"/>
    <mergeCell ref="B134:H134"/>
    <mergeCell ref="B136:H136"/>
    <mergeCell ref="B137:H137"/>
    <mergeCell ref="B138:H138"/>
    <mergeCell ref="B124:H124"/>
    <mergeCell ref="B125:H125"/>
    <mergeCell ref="B127:H127"/>
    <mergeCell ref="B128:H128"/>
    <mergeCell ref="B129:H129"/>
    <mergeCell ref="B130:H130"/>
    <mergeCell ref="B117:H117"/>
    <mergeCell ref="B118:H118"/>
    <mergeCell ref="B119:H119"/>
    <mergeCell ref="B121:H121"/>
    <mergeCell ref="B122:H122"/>
    <mergeCell ref="B123:H123"/>
    <mergeCell ref="B107:H107"/>
    <mergeCell ref="B108:H108"/>
    <mergeCell ref="B109:H109"/>
    <mergeCell ref="B110:H110"/>
    <mergeCell ref="B111:H111"/>
    <mergeCell ref="B116:H116"/>
    <mergeCell ref="B98:H98"/>
    <mergeCell ref="B99:H99"/>
    <mergeCell ref="B100:H100"/>
    <mergeCell ref="B101:H101"/>
    <mergeCell ref="B102:H102"/>
    <mergeCell ref="B106:H106"/>
    <mergeCell ref="B89:H89"/>
    <mergeCell ref="B90:H90"/>
    <mergeCell ref="B91:H91"/>
    <mergeCell ref="B92:H92"/>
    <mergeCell ref="B96:H96"/>
    <mergeCell ref="B97:H97"/>
    <mergeCell ref="B76:H76"/>
    <mergeCell ref="B78:H78"/>
    <mergeCell ref="B81:H81"/>
    <mergeCell ref="B83:H83"/>
    <mergeCell ref="B85:H85"/>
    <mergeCell ref="B87:H87"/>
    <mergeCell ref="B66:H66"/>
    <mergeCell ref="B68:H68"/>
    <mergeCell ref="B69:H69"/>
    <mergeCell ref="B70:H70"/>
    <mergeCell ref="B72:H72"/>
    <mergeCell ref="B74:H74"/>
    <mergeCell ref="B48:H48"/>
    <mergeCell ref="B50:H50"/>
    <mergeCell ref="B51:H51"/>
    <mergeCell ref="B52:H52"/>
    <mergeCell ref="B54:H54"/>
    <mergeCell ref="B56:H56"/>
    <mergeCell ref="B36:H37"/>
    <mergeCell ref="B38:H39"/>
    <mergeCell ref="B40:H41"/>
    <mergeCell ref="B42:H43"/>
    <mergeCell ref="B44:H45"/>
    <mergeCell ref="B47:H47"/>
  </mergeCells>
  <pageMargins left="0.7" right="0.7" top="0.75" bottom="0.75" header="0.3" footer="0.3"/>
  <pageSetup paperSize="9" scale="95" orientation="portrait" r:id="rId1"/>
</worksheet>
</file>

<file path=xl/worksheets/sheet3.xml><?xml version="1.0" encoding="utf-8"?>
<worksheet xmlns="http://schemas.openxmlformats.org/spreadsheetml/2006/main" xmlns:r="http://schemas.openxmlformats.org/officeDocument/2006/relationships">
  <dimension ref="A1:J305"/>
  <sheetViews>
    <sheetView view="pageBreakPreview" zoomScale="90" zoomScaleSheetLayoutView="90" zoomScalePageLayoutView="80" workbookViewId="0">
      <selection sqref="A1:I1"/>
    </sheetView>
  </sheetViews>
  <sheetFormatPr defaultRowHeight="12.75"/>
  <cols>
    <col min="1" max="1" width="5.42578125" style="18" customWidth="1"/>
    <col min="2" max="4" width="9.140625" style="18"/>
    <col min="5" max="5" width="9.140625" style="18" customWidth="1"/>
    <col min="6" max="6" width="7.140625" style="18" customWidth="1"/>
    <col min="7" max="7" width="9.140625" style="18" customWidth="1"/>
    <col min="8" max="8" width="13.85546875" style="18" customWidth="1"/>
    <col min="9" max="9" width="16.140625" style="496" customWidth="1"/>
    <col min="10" max="10" width="63.5703125" customWidth="1"/>
  </cols>
  <sheetData>
    <row r="1" spans="1:9" ht="12.75" customHeight="1">
      <c r="A1" s="555" t="s">
        <v>228</v>
      </c>
      <c r="B1" s="555"/>
      <c r="C1" s="555"/>
      <c r="D1" s="555"/>
      <c r="E1" s="555"/>
      <c r="F1" s="555"/>
      <c r="G1" s="555"/>
      <c r="H1" s="555"/>
      <c r="I1" s="555"/>
    </row>
    <row r="2" spans="1:9" ht="12.75" customHeight="1">
      <c r="A2" s="527"/>
      <c r="B2" s="527"/>
      <c r="C2" s="527"/>
      <c r="D2" s="527"/>
      <c r="E2" s="527"/>
      <c r="F2" s="527"/>
      <c r="G2" s="527"/>
      <c r="H2" s="527"/>
      <c r="I2" s="527"/>
    </row>
    <row r="3" spans="1:9" ht="12.75" customHeight="1">
      <c r="A3" s="557" t="s">
        <v>845</v>
      </c>
      <c r="B3" s="557"/>
      <c r="C3" s="557"/>
      <c r="D3" s="557"/>
      <c r="E3" s="557"/>
      <c r="F3" s="557"/>
      <c r="G3" s="557"/>
      <c r="H3" s="557"/>
      <c r="I3" s="557"/>
    </row>
    <row r="4" spans="1:9" ht="6.75" customHeight="1">
      <c r="A4" s="12"/>
      <c r="B4" s="12"/>
      <c r="C4" s="12"/>
      <c r="D4" s="12"/>
      <c r="E4" s="12"/>
      <c r="F4" s="12"/>
      <c r="G4" s="12"/>
      <c r="H4" s="12"/>
      <c r="I4" s="488"/>
    </row>
    <row r="5" spans="1:9" ht="31.5" customHeight="1">
      <c r="A5" s="544" t="s">
        <v>457</v>
      </c>
      <c r="B5" s="544"/>
      <c r="C5" s="544"/>
      <c r="D5" s="544"/>
      <c r="E5" s="544"/>
      <c r="F5" s="544"/>
      <c r="G5" s="544"/>
      <c r="H5" s="544"/>
      <c r="I5" s="544"/>
    </row>
    <row r="6" spans="1:9" ht="7.5" customHeight="1">
      <c r="A6" s="558"/>
      <c r="B6" s="558"/>
      <c r="C6" s="558"/>
      <c r="D6" s="558"/>
      <c r="E6" s="558"/>
      <c r="F6" s="558"/>
      <c r="G6" s="558"/>
      <c r="H6" s="558"/>
      <c r="I6" s="558"/>
    </row>
    <row r="7" spans="1:9" ht="36" customHeight="1">
      <c r="A7" s="544" t="s">
        <v>844</v>
      </c>
      <c r="B7" s="544"/>
      <c r="C7" s="544"/>
      <c r="D7" s="544"/>
      <c r="E7" s="544"/>
      <c r="F7" s="544"/>
      <c r="G7" s="544"/>
      <c r="H7" s="544"/>
      <c r="I7" s="544"/>
    </row>
    <row r="8" spans="1:9" ht="12.75" customHeight="1">
      <c r="A8" s="9" t="s">
        <v>97</v>
      </c>
      <c r="B8" s="10"/>
      <c r="C8" s="10"/>
      <c r="D8" s="10"/>
      <c r="E8" s="10"/>
      <c r="F8" s="13"/>
      <c r="G8" s="13"/>
      <c r="H8" s="13"/>
      <c r="I8" s="490"/>
    </row>
    <row r="9" spans="1:9" ht="12.75" customHeight="1">
      <c r="A9" s="9"/>
      <c r="B9" s="10"/>
      <c r="C9" s="10"/>
      <c r="D9" s="10"/>
      <c r="E9" s="10"/>
      <c r="F9" s="13"/>
      <c r="G9" s="13"/>
      <c r="H9" s="13"/>
      <c r="I9" s="490"/>
    </row>
    <row r="10" spans="1:9" ht="12.75" customHeight="1">
      <c r="A10" s="14" t="s">
        <v>4</v>
      </c>
      <c r="B10" s="546" t="s">
        <v>5</v>
      </c>
      <c r="C10" s="546"/>
      <c r="D10" s="546"/>
      <c r="E10" s="546"/>
      <c r="F10" s="14" t="s">
        <v>6</v>
      </c>
      <c r="G10" s="14" t="s">
        <v>7</v>
      </c>
      <c r="H10" s="14" t="s">
        <v>9</v>
      </c>
      <c r="I10" s="491" t="s">
        <v>8</v>
      </c>
    </row>
    <row r="11" spans="1:9" ht="12.75" customHeight="1">
      <c r="A11" s="100"/>
      <c r="B11" s="101"/>
      <c r="C11" s="101"/>
      <c r="D11" s="101"/>
      <c r="E11" s="101"/>
      <c r="F11" s="100"/>
      <c r="G11" s="100"/>
      <c r="H11" s="100"/>
      <c r="I11" s="492"/>
    </row>
    <row r="12" spans="1:9" ht="186" customHeight="1">
      <c r="A12" s="15" t="s">
        <v>11</v>
      </c>
      <c r="B12" s="547" t="s">
        <v>388</v>
      </c>
      <c r="C12" s="547"/>
      <c r="D12" s="547"/>
      <c r="E12" s="547"/>
      <c r="F12" s="13" t="s">
        <v>36</v>
      </c>
      <c r="G12" s="8">
        <v>230</v>
      </c>
      <c r="H12" s="5"/>
      <c r="I12" s="493">
        <f>G12*H12</f>
        <v>0</v>
      </c>
    </row>
    <row r="13" spans="1:9">
      <c r="A13" s="15"/>
      <c r="B13" s="119"/>
      <c r="C13" s="119"/>
      <c r="D13" s="119"/>
      <c r="E13" s="119"/>
      <c r="F13" s="13"/>
      <c r="G13" s="8"/>
      <c r="H13" s="5"/>
      <c r="I13" s="493"/>
    </row>
    <row r="14" spans="1:9" ht="142.5" customHeight="1">
      <c r="A14" s="15" t="s">
        <v>12</v>
      </c>
      <c r="B14" s="547" t="s">
        <v>389</v>
      </c>
      <c r="C14" s="547"/>
      <c r="D14" s="547"/>
      <c r="E14" s="547"/>
      <c r="F14" s="13" t="s">
        <v>36</v>
      </c>
      <c r="G14" s="8">
        <v>295.49</v>
      </c>
      <c r="H14" s="5"/>
      <c r="I14" s="493">
        <f>G14*H14</f>
        <v>0</v>
      </c>
    </row>
    <row r="15" spans="1:9">
      <c r="A15" s="15"/>
      <c r="B15" s="119"/>
      <c r="C15" s="119"/>
      <c r="D15" s="119"/>
      <c r="E15" s="119"/>
      <c r="F15" s="13"/>
      <c r="G15" s="8"/>
      <c r="H15" s="5"/>
      <c r="I15" s="493"/>
    </row>
    <row r="16" spans="1:9" ht="129" customHeight="1">
      <c r="A16" s="15" t="s">
        <v>98</v>
      </c>
      <c r="B16" s="547" t="s">
        <v>390</v>
      </c>
      <c r="C16" s="547"/>
      <c r="D16" s="547"/>
      <c r="E16" s="547"/>
      <c r="F16" s="13" t="s">
        <v>17</v>
      </c>
      <c r="G16" s="8">
        <v>146.80000000000001</v>
      </c>
      <c r="H16" s="5"/>
      <c r="I16" s="493">
        <f>G16*H16</f>
        <v>0</v>
      </c>
    </row>
    <row r="17" spans="1:9">
      <c r="A17" s="15"/>
      <c r="B17" s="119"/>
      <c r="C17" s="119"/>
      <c r="D17" s="119"/>
      <c r="E17" s="119"/>
      <c r="F17" s="13"/>
      <c r="G17" s="8"/>
      <c r="H17" s="5"/>
      <c r="I17" s="493"/>
    </row>
    <row r="18" spans="1:9" ht="140.25" customHeight="1">
      <c r="A18" s="15" t="s">
        <v>99</v>
      </c>
      <c r="B18" s="547" t="s">
        <v>391</v>
      </c>
      <c r="C18" s="547"/>
      <c r="D18" s="547"/>
      <c r="E18" s="547"/>
      <c r="F18" s="13" t="s">
        <v>36</v>
      </c>
      <c r="G18" s="8">
        <v>295.49</v>
      </c>
      <c r="H18" s="5"/>
      <c r="I18" s="493">
        <f>G18*H18</f>
        <v>0</v>
      </c>
    </row>
    <row r="19" spans="1:9">
      <c r="A19" s="15"/>
      <c r="B19" s="119"/>
      <c r="C19" s="119"/>
      <c r="D19" s="119"/>
      <c r="E19" s="119"/>
      <c r="F19" s="13"/>
      <c r="G19" s="8"/>
      <c r="H19" s="5"/>
      <c r="I19" s="493"/>
    </row>
    <row r="20" spans="1:9" ht="127.5" customHeight="1">
      <c r="A20" s="15" t="s">
        <v>100</v>
      </c>
      <c r="B20" s="547" t="s">
        <v>392</v>
      </c>
      <c r="C20" s="547"/>
      <c r="D20" s="547"/>
      <c r="E20" s="547"/>
      <c r="F20" s="13" t="s">
        <v>36</v>
      </c>
      <c r="G20" s="8">
        <v>295.49</v>
      </c>
      <c r="H20" s="5"/>
      <c r="I20" s="493">
        <f>G20*H20</f>
        <v>0</v>
      </c>
    </row>
    <row r="21" spans="1:9">
      <c r="A21" s="15"/>
      <c r="B21" s="119"/>
      <c r="C21" s="119"/>
      <c r="D21" s="119"/>
      <c r="E21" s="119"/>
      <c r="F21" s="13"/>
      <c r="G21" s="8"/>
      <c r="H21" s="5"/>
      <c r="I21" s="493"/>
    </row>
    <row r="22" spans="1:9" ht="127.5" customHeight="1">
      <c r="A22" s="15" t="s">
        <v>101</v>
      </c>
      <c r="B22" s="547" t="s">
        <v>393</v>
      </c>
      <c r="C22" s="547"/>
      <c r="D22" s="547"/>
      <c r="E22" s="547"/>
      <c r="F22" s="13" t="s">
        <v>37</v>
      </c>
      <c r="G22" s="8">
        <v>2</v>
      </c>
      <c r="H22" s="5"/>
      <c r="I22" s="493">
        <f>G22*H22</f>
        <v>0</v>
      </c>
    </row>
    <row r="23" spans="1:9">
      <c r="A23" s="15"/>
      <c r="B23" s="119"/>
      <c r="C23" s="119"/>
      <c r="D23" s="119"/>
      <c r="E23" s="119"/>
      <c r="F23" s="13"/>
      <c r="G23" s="8"/>
      <c r="H23" s="5"/>
      <c r="I23" s="493"/>
    </row>
    <row r="24" spans="1:9" ht="129" customHeight="1">
      <c r="A24" s="15" t="s">
        <v>102</v>
      </c>
      <c r="B24" s="547" t="s">
        <v>394</v>
      </c>
      <c r="C24" s="547"/>
      <c r="D24" s="547"/>
      <c r="E24" s="547"/>
      <c r="F24" s="13" t="s">
        <v>37</v>
      </c>
      <c r="G24" s="8">
        <v>45.52</v>
      </c>
      <c r="H24" s="5"/>
      <c r="I24" s="493">
        <f>G24*H24</f>
        <v>0</v>
      </c>
    </row>
    <row r="25" spans="1:9">
      <c r="A25" s="15"/>
      <c r="B25" s="119"/>
      <c r="C25" s="119"/>
      <c r="D25" s="119"/>
      <c r="E25" s="119"/>
      <c r="F25" s="13"/>
      <c r="G25" s="8"/>
      <c r="H25" s="5"/>
      <c r="I25" s="493"/>
    </row>
    <row r="26" spans="1:9" ht="126.75" customHeight="1">
      <c r="A26" s="15" t="s">
        <v>103</v>
      </c>
      <c r="B26" s="547" t="s">
        <v>395</v>
      </c>
      <c r="C26" s="547"/>
      <c r="D26" s="547"/>
      <c r="E26" s="547"/>
      <c r="F26" s="13" t="s">
        <v>44</v>
      </c>
      <c r="G26" s="8">
        <v>14</v>
      </c>
      <c r="H26" s="5"/>
      <c r="I26" s="493">
        <f>G26*H26</f>
        <v>0</v>
      </c>
    </row>
    <row r="27" spans="1:9">
      <c r="A27" s="15"/>
      <c r="B27" s="119"/>
      <c r="C27" s="119"/>
      <c r="D27" s="119"/>
      <c r="E27" s="119"/>
      <c r="F27" s="13"/>
      <c r="G27" s="8"/>
      <c r="H27" s="5"/>
      <c r="I27" s="493"/>
    </row>
    <row r="28" spans="1:9" ht="126" customHeight="1">
      <c r="A28" s="15" t="s">
        <v>104</v>
      </c>
      <c r="B28" s="547" t="s">
        <v>396</v>
      </c>
      <c r="C28" s="547"/>
      <c r="D28" s="547"/>
      <c r="E28" s="547"/>
      <c r="F28" s="13" t="s">
        <v>44</v>
      </c>
      <c r="G28" s="8">
        <v>10</v>
      </c>
      <c r="H28" s="5"/>
      <c r="I28" s="493">
        <f>G28*H28</f>
        <v>0</v>
      </c>
    </row>
    <row r="29" spans="1:9">
      <c r="A29" s="15"/>
      <c r="B29" s="119"/>
      <c r="C29" s="119"/>
      <c r="D29" s="119"/>
      <c r="E29" s="119"/>
      <c r="F29" s="13"/>
      <c r="G29" s="8"/>
      <c r="H29" s="5"/>
      <c r="I29" s="493"/>
    </row>
    <row r="30" spans="1:9" ht="100.5" customHeight="1">
      <c r="A30" s="15" t="s">
        <v>105</v>
      </c>
      <c r="B30" s="547" t="s">
        <v>397</v>
      </c>
      <c r="C30" s="547"/>
      <c r="D30" s="547"/>
      <c r="E30" s="547"/>
      <c r="F30" s="13" t="s">
        <v>44</v>
      </c>
      <c r="G30" s="8">
        <v>6</v>
      </c>
      <c r="H30" s="5"/>
      <c r="I30" s="493">
        <f>G30*H30</f>
        <v>0</v>
      </c>
    </row>
    <row r="31" spans="1:9">
      <c r="A31" s="15"/>
      <c r="B31" s="119"/>
      <c r="C31" s="119"/>
      <c r="D31" s="119"/>
      <c r="E31" s="119"/>
      <c r="F31" s="13"/>
      <c r="G31" s="8"/>
      <c r="H31" s="5"/>
      <c r="I31" s="493"/>
    </row>
    <row r="32" spans="1:9" ht="90" customHeight="1">
      <c r="A32" s="15" t="s">
        <v>106</v>
      </c>
      <c r="B32" s="547" t="s">
        <v>398</v>
      </c>
      <c r="C32" s="547"/>
      <c r="D32" s="547"/>
      <c r="E32" s="547"/>
      <c r="F32" s="13" t="s">
        <v>36</v>
      </c>
      <c r="G32" s="8">
        <v>140</v>
      </c>
      <c r="H32" s="5"/>
      <c r="I32" s="493">
        <f>G32*H32</f>
        <v>0</v>
      </c>
    </row>
    <row r="33" spans="1:9">
      <c r="A33" s="15"/>
      <c r="B33" s="119"/>
      <c r="C33" s="119"/>
      <c r="D33" s="119"/>
      <c r="E33" s="119"/>
      <c r="F33" s="13"/>
      <c r="G33" s="8"/>
      <c r="H33" s="5"/>
      <c r="I33" s="493"/>
    </row>
    <row r="34" spans="1:9" ht="141" customHeight="1">
      <c r="A34" s="15" t="s">
        <v>107</v>
      </c>
      <c r="B34" s="547" t="s">
        <v>399</v>
      </c>
      <c r="C34" s="547"/>
      <c r="D34" s="547"/>
      <c r="E34" s="547"/>
      <c r="F34" s="13" t="s">
        <v>44</v>
      </c>
      <c r="G34" s="8">
        <v>14</v>
      </c>
      <c r="H34" s="5"/>
      <c r="I34" s="493">
        <f>G34*H34</f>
        <v>0</v>
      </c>
    </row>
    <row r="35" spans="1:9">
      <c r="A35" s="15"/>
      <c r="B35" s="119"/>
      <c r="C35" s="119"/>
      <c r="D35" s="119"/>
      <c r="E35" s="119"/>
      <c r="F35" s="13"/>
      <c r="G35" s="8"/>
      <c r="H35" s="5"/>
      <c r="I35" s="493"/>
    </row>
    <row r="36" spans="1:9" ht="63.75" customHeight="1">
      <c r="A36" s="15" t="s">
        <v>108</v>
      </c>
      <c r="B36" s="554" t="s">
        <v>400</v>
      </c>
      <c r="C36" s="554"/>
      <c r="D36" s="554"/>
      <c r="E36" s="554"/>
      <c r="F36" s="13" t="s">
        <v>10</v>
      </c>
      <c r="G36" s="8">
        <v>1</v>
      </c>
      <c r="H36" s="5"/>
      <c r="I36" s="493">
        <f>G36*H36</f>
        <v>0</v>
      </c>
    </row>
    <row r="37" spans="1:9">
      <c r="A37" s="15"/>
      <c r="B37" s="122"/>
      <c r="C37" s="122"/>
      <c r="D37" s="122"/>
      <c r="E37" s="122"/>
      <c r="F37" s="13"/>
      <c r="G37" s="8"/>
      <c r="H37" s="5"/>
      <c r="I37" s="493"/>
    </row>
    <row r="38" spans="1:9" ht="66.75" customHeight="1">
      <c r="A38" s="15" t="s">
        <v>109</v>
      </c>
      <c r="B38" s="547" t="s">
        <v>401</v>
      </c>
      <c r="C38" s="547"/>
      <c r="D38" s="547"/>
      <c r="E38" s="547"/>
      <c r="F38" s="11" t="s">
        <v>10</v>
      </c>
      <c r="G38" s="8">
        <v>1</v>
      </c>
      <c r="H38" s="5"/>
      <c r="I38" s="493">
        <f>G38*H38</f>
        <v>0</v>
      </c>
    </row>
    <row r="39" spans="1:9" ht="13.5" customHeight="1">
      <c r="A39" s="15"/>
      <c r="B39" s="524"/>
      <c r="C39" s="524"/>
      <c r="D39" s="524"/>
      <c r="E39" s="524"/>
      <c r="F39" s="11"/>
      <c r="G39" s="8"/>
      <c r="H39" s="5"/>
      <c r="I39" s="493"/>
    </row>
    <row r="40" spans="1:9" ht="63.75" customHeight="1">
      <c r="A40" s="15" t="s">
        <v>449</v>
      </c>
      <c r="B40" s="547" t="s">
        <v>450</v>
      </c>
      <c r="C40" s="547"/>
      <c r="D40" s="547"/>
      <c r="E40" s="547"/>
      <c r="F40" s="11" t="s">
        <v>10</v>
      </c>
      <c r="G40" s="8">
        <v>1</v>
      </c>
      <c r="H40" s="5"/>
      <c r="I40" s="493">
        <f>H40*G40</f>
        <v>0</v>
      </c>
    </row>
    <row r="42" spans="1:9">
      <c r="A42" s="99"/>
      <c r="B42" s="99"/>
      <c r="C42" s="99"/>
      <c r="D42" s="99"/>
      <c r="E42" s="20"/>
      <c r="F42" s="17" t="s">
        <v>97</v>
      </c>
      <c r="H42" s="33" t="s">
        <v>13</v>
      </c>
      <c r="I42" s="494">
        <f>SUM(I12:I40)</f>
        <v>0</v>
      </c>
    </row>
    <row r="44" spans="1:9">
      <c r="A44" s="9" t="s">
        <v>110</v>
      </c>
      <c r="B44" s="10"/>
      <c r="C44" s="10"/>
      <c r="D44" s="10"/>
      <c r="E44" s="10"/>
      <c r="F44" s="13"/>
      <c r="G44" s="13"/>
      <c r="H44" s="13"/>
      <c r="I44" s="490"/>
    </row>
    <row r="45" spans="1:9">
      <c r="A45" s="9"/>
      <c r="B45" s="10"/>
      <c r="C45" s="10"/>
      <c r="D45" s="10"/>
      <c r="E45" s="10"/>
      <c r="F45" s="13"/>
      <c r="G45" s="13"/>
      <c r="H45" s="13"/>
      <c r="I45" s="490"/>
    </row>
    <row r="46" spans="1:9" ht="12.75" customHeight="1">
      <c r="A46" s="14" t="s">
        <v>4</v>
      </c>
      <c r="B46" s="546" t="s">
        <v>5</v>
      </c>
      <c r="C46" s="546"/>
      <c r="D46" s="546"/>
      <c r="E46" s="546"/>
      <c r="F46" s="14" t="s">
        <v>6</v>
      </c>
      <c r="G46" s="14" t="s">
        <v>7</v>
      </c>
      <c r="H46" s="14" t="s">
        <v>9</v>
      </c>
      <c r="I46" s="491" t="s">
        <v>8</v>
      </c>
    </row>
    <row r="47" spans="1:9" ht="12.75" customHeight="1">
      <c r="A47" s="13"/>
      <c r="B47" s="10"/>
      <c r="C47" s="10"/>
      <c r="D47" s="10"/>
      <c r="E47" s="10"/>
      <c r="F47" s="13"/>
      <c r="G47" s="13"/>
      <c r="H47" s="13"/>
      <c r="I47" s="490"/>
    </row>
    <row r="48" spans="1:9" ht="82.5" customHeight="1">
      <c r="A48" s="15" t="s">
        <v>14</v>
      </c>
      <c r="B48" s="559" t="s">
        <v>111</v>
      </c>
      <c r="C48" s="559"/>
      <c r="D48" s="559"/>
      <c r="E48" s="559"/>
      <c r="F48" s="13" t="s">
        <v>36</v>
      </c>
      <c r="G48" s="8">
        <v>9.36</v>
      </c>
      <c r="H48" s="5"/>
      <c r="I48" s="493">
        <f>G48*H48</f>
        <v>0</v>
      </c>
    </row>
    <row r="49" spans="1:10">
      <c r="A49" s="15"/>
      <c r="B49" s="119"/>
      <c r="C49" s="119"/>
      <c r="D49" s="119"/>
      <c r="E49" s="119"/>
      <c r="F49" s="13"/>
      <c r="G49" s="8"/>
      <c r="H49" s="5"/>
      <c r="I49" s="493"/>
    </row>
    <row r="50" spans="1:10" ht="79.5" customHeight="1">
      <c r="A50" s="16" t="s">
        <v>15</v>
      </c>
      <c r="B50" s="560" t="s">
        <v>112</v>
      </c>
      <c r="C50" s="560"/>
      <c r="D50" s="560"/>
      <c r="E50" s="560"/>
      <c r="F50" s="14" t="s">
        <v>36</v>
      </c>
      <c r="G50" s="6">
        <v>22.8</v>
      </c>
      <c r="H50" s="7"/>
      <c r="I50" s="491">
        <f>G50*H50</f>
        <v>0</v>
      </c>
      <c r="J50" s="68"/>
    </row>
    <row r="52" spans="1:10">
      <c r="E52" s="20"/>
      <c r="F52" s="17" t="s">
        <v>110</v>
      </c>
      <c r="H52" s="21" t="s">
        <v>13</v>
      </c>
      <c r="I52" s="494">
        <f>SUM(I48:I50)</f>
        <v>0</v>
      </c>
    </row>
    <row r="53" spans="1:10">
      <c r="E53" s="20"/>
      <c r="F53" s="17"/>
      <c r="H53" s="21"/>
      <c r="I53" s="494"/>
    </row>
    <row r="54" spans="1:10">
      <c r="E54" s="20"/>
      <c r="F54" s="17"/>
      <c r="H54" s="21"/>
      <c r="I54" s="494"/>
    </row>
    <row r="55" spans="1:10">
      <c r="A55" s="9" t="s">
        <v>113</v>
      </c>
      <c r="B55" s="10"/>
      <c r="C55" s="10"/>
      <c r="D55" s="10"/>
      <c r="E55" s="10"/>
      <c r="F55" s="13"/>
      <c r="G55" s="13"/>
      <c r="H55" s="13"/>
      <c r="I55" s="490"/>
    </row>
    <row r="56" spans="1:10">
      <c r="A56" s="9"/>
      <c r="B56" s="10"/>
      <c r="C56" s="10"/>
      <c r="D56" s="10"/>
      <c r="E56" s="10"/>
      <c r="F56" s="13"/>
      <c r="G56" s="13"/>
      <c r="H56" s="13"/>
      <c r="I56" s="490"/>
    </row>
    <row r="57" spans="1:10">
      <c r="A57" s="14" t="s">
        <v>4</v>
      </c>
      <c r="B57" s="546" t="s">
        <v>5</v>
      </c>
      <c r="C57" s="546"/>
      <c r="D57" s="546"/>
      <c r="E57" s="546"/>
      <c r="F57" s="14" t="s">
        <v>6</v>
      </c>
      <c r="G57" s="14" t="s">
        <v>7</v>
      </c>
      <c r="H57" s="14" t="s">
        <v>9</v>
      </c>
      <c r="I57" s="491" t="s">
        <v>8</v>
      </c>
    </row>
    <row r="58" spans="1:10">
      <c r="A58" s="13"/>
      <c r="B58" s="10"/>
      <c r="C58" s="10"/>
      <c r="D58" s="10"/>
      <c r="E58" s="10"/>
      <c r="F58" s="13"/>
      <c r="G58" s="13"/>
      <c r="H58" s="13"/>
      <c r="I58" s="490"/>
    </row>
    <row r="59" spans="1:10" ht="88.5" customHeight="1">
      <c r="A59" s="15" t="s">
        <v>18</v>
      </c>
      <c r="B59" s="545" t="s">
        <v>116</v>
      </c>
      <c r="C59" s="545" t="s">
        <v>115</v>
      </c>
      <c r="D59" s="545" t="s">
        <v>115</v>
      </c>
      <c r="E59" s="545" t="s">
        <v>115</v>
      </c>
      <c r="F59" s="13" t="s">
        <v>37</v>
      </c>
      <c r="G59" s="8">
        <v>0.98</v>
      </c>
      <c r="H59" s="5"/>
      <c r="I59" s="493">
        <f>G59*H59</f>
        <v>0</v>
      </c>
    </row>
    <row r="61" spans="1:10" ht="78.75" customHeight="1">
      <c r="A61" s="16" t="s">
        <v>19</v>
      </c>
      <c r="B61" s="550" t="s">
        <v>117</v>
      </c>
      <c r="C61" s="550" t="s">
        <v>115</v>
      </c>
      <c r="D61" s="550" t="s">
        <v>115</v>
      </c>
      <c r="E61" s="550" t="s">
        <v>115</v>
      </c>
      <c r="F61" s="14" t="s">
        <v>37</v>
      </c>
      <c r="G61" s="6">
        <v>3</v>
      </c>
      <c r="H61" s="7"/>
      <c r="I61" s="491">
        <f>G61*H61</f>
        <v>0</v>
      </c>
    </row>
    <row r="63" spans="1:10">
      <c r="E63" s="20"/>
      <c r="F63" s="17" t="s">
        <v>113</v>
      </c>
      <c r="H63" s="21" t="s">
        <v>13</v>
      </c>
      <c r="I63" s="494">
        <f>SUM(I59:I61)</f>
        <v>0</v>
      </c>
    </row>
    <row r="64" spans="1:10">
      <c r="E64" s="20"/>
      <c r="F64" s="17"/>
      <c r="H64" s="33"/>
      <c r="I64" s="494"/>
    </row>
    <row r="65" spans="1:9">
      <c r="E65" s="20"/>
      <c r="F65" s="17"/>
      <c r="H65" s="33"/>
      <c r="I65" s="494"/>
    </row>
    <row r="66" spans="1:9">
      <c r="A66" s="9" t="s">
        <v>118</v>
      </c>
      <c r="B66" s="10"/>
      <c r="C66" s="10"/>
      <c r="D66" s="10"/>
      <c r="E66" s="10"/>
      <c r="F66" s="13"/>
      <c r="G66" s="13"/>
      <c r="H66" s="13"/>
      <c r="I66" s="490"/>
    </row>
    <row r="67" spans="1:9">
      <c r="A67" s="9"/>
      <c r="B67" s="10"/>
      <c r="C67" s="10"/>
      <c r="D67" s="10"/>
      <c r="E67" s="10"/>
      <c r="F67" s="13"/>
      <c r="G67" s="13"/>
      <c r="H67" s="13"/>
      <c r="I67" s="490"/>
    </row>
    <row r="68" spans="1:9">
      <c r="A68" s="14" t="s">
        <v>4</v>
      </c>
      <c r="B68" s="546" t="s">
        <v>5</v>
      </c>
      <c r="C68" s="546"/>
      <c r="D68" s="546"/>
      <c r="E68" s="546"/>
      <c r="F68" s="14" t="s">
        <v>6</v>
      </c>
      <c r="G68" s="14" t="s">
        <v>7</v>
      </c>
      <c r="H68" s="14" t="s">
        <v>9</v>
      </c>
      <c r="I68" s="491" t="s">
        <v>8</v>
      </c>
    </row>
    <row r="69" spans="1:9">
      <c r="A69" s="13"/>
      <c r="B69" s="10"/>
      <c r="C69" s="10"/>
      <c r="D69" s="10"/>
      <c r="E69" s="10"/>
      <c r="F69" s="13"/>
      <c r="G69" s="13"/>
      <c r="H69" s="13"/>
      <c r="I69" s="490"/>
    </row>
    <row r="70" spans="1:9" ht="85.5" customHeight="1">
      <c r="A70" s="16" t="s">
        <v>20</v>
      </c>
      <c r="B70" s="550" t="s">
        <v>433</v>
      </c>
      <c r="C70" s="550" t="s">
        <v>31</v>
      </c>
      <c r="D70" s="550" t="s">
        <v>31</v>
      </c>
      <c r="E70" s="550" t="s">
        <v>31</v>
      </c>
      <c r="F70" s="14" t="s">
        <v>27</v>
      </c>
      <c r="G70" s="6">
        <v>796</v>
      </c>
      <c r="H70" s="7"/>
      <c r="I70" s="491">
        <f>G70*H70</f>
        <v>0</v>
      </c>
    </row>
    <row r="72" spans="1:9">
      <c r="E72" s="20"/>
      <c r="F72" s="17" t="s">
        <v>118</v>
      </c>
      <c r="H72" s="21" t="s">
        <v>13</v>
      </c>
      <c r="I72" s="494">
        <f>SUM(I70:I70)</f>
        <v>0</v>
      </c>
    </row>
    <row r="73" spans="1:9">
      <c r="E73" s="20"/>
      <c r="F73" s="17"/>
      <c r="H73" s="33"/>
      <c r="I73" s="494"/>
    </row>
    <row r="74" spans="1:9">
      <c r="E74" s="20"/>
      <c r="F74" s="17"/>
      <c r="H74" s="33"/>
      <c r="I74" s="494"/>
    </row>
    <row r="75" spans="1:9">
      <c r="A75" s="9" t="s">
        <v>119</v>
      </c>
      <c r="B75" s="10"/>
      <c r="C75" s="10"/>
      <c r="D75" s="10"/>
      <c r="E75" s="10"/>
      <c r="F75" s="13"/>
      <c r="G75" s="8"/>
      <c r="H75" s="13"/>
      <c r="I75" s="490"/>
    </row>
    <row r="76" spans="1:9">
      <c r="A76" s="9"/>
      <c r="B76" s="10"/>
      <c r="C76" s="10"/>
      <c r="D76" s="10"/>
      <c r="E76" s="10"/>
      <c r="F76" s="13"/>
      <c r="G76" s="13"/>
      <c r="H76" s="13"/>
      <c r="I76" s="490"/>
    </row>
    <row r="77" spans="1:9" ht="12.75" customHeight="1">
      <c r="A77" s="14" t="s">
        <v>4</v>
      </c>
      <c r="B77" s="546" t="s">
        <v>5</v>
      </c>
      <c r="C77" s="546"/>
      <c r="D77" s="546"/>
      <c r="E77" s="546"/>
      <c r="F77" s="14" t="s">
        <v>6</v>
      </c>
      <c r="G77" s="14" t="s">
        <v>7</v>
      </c>
      <c r="H77" s="14" t="s">
        <v>9</v>
      </c>
      <c r="I77" s="491" t="s">
        <v>8</v>
      </c>
    </row>
    <row r="78" spans="1:9">
      <c r="A78" s="13"/>
      <c r="B78" s="10"/>
      <c r="C78" s="10"/>
      <c r="D78" s="10"/>
      <c r="E78" s="10"/>
      <c r="F78" s="13"/>
      <c r="G78" s="13"/>
      <c r="H78" s="13"/>
      <c r="I78" s="490"/>
    </row>
    <row r="79" spans="1:9" ht="145.5" customHeight="1">
      <c r="A79" s="103" t="s">
        <v>22</v>
      </c>
      <c r="B79" s="553" t="s">
        <v>846</v>
      </c>
      <c r="C79" s="553" t="s">
        <v>32</v>
      </c>
      <c r="D79" s="553" t="s">
        <v>32</v>
      </c>
      <c r="E79" s="553" t="s">
        <v>32</v>
      </c>
      <c r="F79" s="104" t="s">
        <v>27</v>
      </c>
      <c r="G79" s="105">
        <v>5300</v>
      </c>
      <c r="H79" s="106"/>
      <c r="I79" s="495">
        <f>G79*H79</f>
        <v>0</v>
      </c>
    </row>
    <row r="80" spans="1:9" ht="12.75" customHeight="1"/>
    <row r="81" spans="1:9">
      <c r="E81" s="20"/>
      <c r="F81" s="17" t="s">
        <v>119</v>
      </c>
      <c r="H81" s="21" t="s">
        <v>13</v>
      </c>
      <c r="I81" s="494">
        <f>SUM(I79:I79)</f>
        <v>0</v>
      </c>
    </row>
    <row r="82" spans="1:9">
      <c r="E82" s="20"/>
      <c r="F82" s="17"/>
      <c r="H82" s="33"/>
      <c r="I82" s="494"/>
    </row>
    <row r="83" spans="1:9">
      <c r="E83" s="20"/>
      <c r="F83" s="17"/>
      <c r="H83" s="33"/>
      <c r="I83" s="494"/>
    </row>
    <row r="84" spans="1:9">
      <c r="A84" s="9" t="s">
        <v>120</v>
      </c>
      <c r="B84" s="10"/>
      <c r="C84" s="10"/>
      <c r="D84" s="10"/>
      <c r="E84" s="10"/>
      <c r="F84" s="13"/>
      <c r="G84" s="8"/>
      <c r="H84" s="13"/>
      <c r="I84" s="490"/>
    </row>
    <row r="85" spans="1:9">
      <c r="A85" s="9"/>
      <c r="B85" s="10"/>
      <c r="C85" s="10"/>
      <c r="D85" s="10"/>
      <c r="E85" s="10"/>
      <c r="F85" s="13"/>
      <c r="G85" s="13"/>
      <c r="H85" s="13"/>
      <c r="I85" s="490"/>
    </row>
    <row r="86" spans="1:9">
      <c r="A86" s="14" t="s">
        <v>4</v>
      </c>
      <c r="B86" s="546" t="s">
        <v>5</v>
      </c>
      <c r="C86" s="546"/>
      <c r="D86" s="546"/>
      <c r="E86" s="546"/>
      <c r="F86" s="14" t="s">
        <v>6</v>
      </c>
      <c r="G86" s="14" t="s">
        <v>7</v>
      </c>
      <c r="H86" s="14" t="s">
        <v>9</v>
      </c>
      <c r="I86" s="491" t="s">
        <v>8</v>
      </c>
    </row>
    <row r="87" spans="1:9">
      <c r="E87" s="20"/>
      <c r="F87" s="17"/>
      <c r="H87" s="33"/>
      <c r="I87" s="494"/>
    </row>
    <row r="88" spans="1:9" ht="78.75" customHeight="1">
      <c r="A88" s="15" t="s">
        <v>23</v>
      </c>
      <c r="B88" s="545" t="s">
        <v>412</v>
      </c>
      <c r="C88" s="545" t="s">
        <v>32</v>
      </c>
      <c r="D88" s="545" t="s">
        <v>32</v>
      </c>
      <c r="E88" s="545" t="s">
        <v>32</v>
      </c>
      <c r="F88" s="11" t="s">
        <v>37</v>
      </c>
      <c r="G88" s="8">
        <v>18.5</v>
      </c>
      <c r="H88" s="5"/>
      <c r="I88" s="493">
        <f>G88*H88</f>
        <v>0</v>
      </c>
    </row>
    <row r="89" spans="1:9">
      <c r="A89" s="15"/>
      <c r="B89" s="161"/>
      <c r="C89" s="161"/>
      <c r="D89" s="161"/>
      <c r="E89" s="161"/>
      <c r="F89" s="11"/>
      <c r="G89" s="8"/>
      <c r="H89" s="5"/>
      <c r="I89" s="493"/>
    </row>
    <row r="90" spans="1:9" ht="91.5" customHeight="1">
      <c r="A90" s="15" t="s">
        <v>137</v>
      </c>
      <c r="B90" s="547" t="s">
        <v>226</v>
      </c>
      <c r="C90" s="547" t="s">
        <v>33</v>
      </c>
      <c r="D90" s="547" t="s">
        <v>33</v>
      </c>
      <c r="E90" s="547" t="s">
        <v>33</v>
      </c>
      <c r="F90" s="13" t="s">
        <v>36</v>
      </c>
      <c r="G90" s="75">
        <v>215</v>
      </c>
      <c r="H90" s="5"/>
      <c r="I90" s="493">
        <f>G90*H90</f>
        <v>0</v>
      </c>
    </row>
    <row r="91" spans="1:9">
      <c r="A91" s="15"/>
      <c r="B91" s="123"/>
      <c r="C91" s="123"/>
      <c r="D91" s="123"/>
      <c r="E91" s="123"/>
      <c r="F91" s="11"/>
      <c r="G91" s="8"/>
      <c r="H91" s="5"/>
      <c r="I91" s="493"/>
    </row>
    <row r="92" spans="1:9" ht="91.5" customHeight="1">
      <c r="A92" s="16" t="s">
        <v>225</v>
      </c>
      <c r="B92" s="553" t="s">
        <v>135</v>
      </c>
      <c r="C92" s="553" t="s">
        <v>136</v>
      </c>
      <c r="D92" s="553" t="s">
        <v>136</v>
      </c>
      <c r="E92" s="553" t="s">
        <v>136</v>
      </c>
      <c r="F92" s="14" t="s">
        <v>17</v>
      </c>
      <c r="G92" s="6">
        <v>4</v>
      </c>
      <c r="H92" s="7"/>
      <c r="I92" s="491">
        <f>G92*H92</f>
        <v>0</v>
      </c>
    </row>
    <row r="94" spans="1:9">
      <c r="E94" s="20"/>
      <c r="F94" s="17" t="s">
        <v>120</v>
      </c>
      <c r="H94" s="33" t="s">
        <v>13</v>
      </c>
      <c r="I94" s="494">
        <f>SUM(I88:I92)</f>
        <v>0</v>
      </c>
    </row>
    <row r="95" spans="1:9">
      <c r="E95" s="20"/>
      <c r="F95" s="17"/>
      <c r="H95" s="33"/>
      <c r="I95" s="494"/>
    </row>
    <row r="96" spans="1:9">
      <c r="A96" s="9" t="s">
        <v>121</v>
      </c>
      <c r="B96" s="10"/>
      <c r="C96" s="10"/>
      <c r="D96" s="10"/>
      <c r="E96" s="10"/>
      <c r="F96" s="13"/>
      <c r="G96" s="13"/>
      <c r="H96" s="13"/>
      <c r="I96" s="490"/>
    </row>
    <row r="97" spans="1:9">
      <c r="A97" s="9"/>
      <c r="B97" s="10"/>
      <c r="C97" s="10"/>
      <c r="D97" s="10"/>
      <c r="E97" s="10"/>
      <c r="F97" s="13"/>
      <c r="G97" s="13"/>
      <c r="H97" s="13"/>
      <c r="I97" s="490"/>
    </row>
    <row r="98" spans="1:9">
      <c r="A98" s="14" t="s">
        <v>4</v>
      </c>
      <c r="B98" s="546" t="s">
        <v>5</v>
      </c>
      <c r="C98" s="546"/>
      <c r="D98" s="546"/>
      <c r="E98" s="546"/>
      <c r="F98" s="14" t="s">
        <v>6</v>
      </c>
      <c r="G98" s="14" t="s">
        <v>7</v>
      </c>
      <c r="H98" s="14" t="s">
        <v>9</v>
      </c>
      <c r="I98" s="491" t="s">
        <v>8</v>
      </c>
    </row>
    <row r="99" spans="1:9">
      <c r="A99" s="13"/>
      <c r="B99" s="10"/>
      <c r="C99" s="10"/>
      <c r="D99" s="10"/>
      <c r="E99" s="10"/>
      <c r="F99" s="13"/>
      <c r="G99" s="13"/>
      <c r="H99" s="13"/>
      <c r="I99" s="490"/>
    </row>
    <row r="100" spans="1:9" ht="78.75" customHeight="1">
      <c r="A100" s="74" t="s">
        <v>24</v>
      </c>
      <c r="B100" s="545" t="s">
        <v>79</v>
      </c>
      <c r="C100" s="545" t="s">
        <v>78</v>
      </c>
      <c r="D100" s="545" t="s">
        <v>78</v>
      </c>
      <c r="E100" s="545" t="s">
        <v>78</v>
      </c>
      <c r="F100" s="107" t="s">
        <v>17</v>
      </c>
      <c r="G100" s="75">
        <v>30.8</v>
      </c>
      <c r="H100" s="76"/>
      <c r="I100" s="497">
        <f>G100*H100</f>
        <v>0</v>
      </c>
    </row>
    <row r="101" spans="1:9">
      <c r="A101" s="74"/>
      <c r="B101" s="96"/>
      <c r="C101" s="96"/>
      <c r="D101" s="96"/>
      <c r="E101" s="96"/>
      <c r="F101" s="107"/>
      <c r="G101" s="75"/>
      <c r="H101" s="76"/>
      <c r="I101" s="497"/>
    </row>
    <row r="102" spans="1:9" ht="78.75" customHeight="1">
      <c r="A102" s="74" t="s">
        <v>25</v>
      </c>
      <c r="B102" s="547" t="s">
        <v>80</v>
      </c>
      <c r="C102" s="547" t="s">
        <v>78</v>
      </c>
      <c r="D102" s="547" t="s">
        <v>78</v>
      </c>
      <c r="E102" s="547" t="s">
        <v>78</v>
      </c>
      <c r="F102" s="107" t="s">
        <v>17</v>
      </c>
      <c r="G102" s="75">
        <v>20</v>
      </c>
      <c r="H102" s="76"/>
      <c r="I102" s="497">
        <f>G102*H102</f>
        <v>0</v>
      </c>
    </row>
    <row r="103" spans="1:9">
      <c r="A103" s="74"/>
      <c r="B103" s="119"/>
      <c r="C103" s="119"/>
      <c r="D103" s="119"/>
      <c r="E103" s="119"/>
      <c r="F103" s="107"/>
      <c r="G103" s="75"/>
      <c r="H103" s="76"/>
      <c r="I103" s="497"/>
    </row>
    <row r="104" spans="1:9" ht="345.75" customHeight="1">
      <c r="A104" s="74" t="s">
        <v>26</v>
      </c>
      <c r="B104" s="551" t="s">
        <v>413</v>
      </c>
      <c r="C104" s="551" t="s">
        <v>52</v>
      </c>
      <c r="D104" s="551" t="s">
        <v>52</v>
      </c>
      <c r="E104" s="551" t="s">
        <v>52</v>
      </c>
      <c r="F104" s="107" t="s">
        <v>17</v>
      </c>
      <c r="G104" s="75">
        <v>30</v>
      </c>
      <c r="H104" s="127"/>
      <c r="I104" s="498">
        <f>G104*H104</f>
        <v>0</v>
      </c>
    </row>
    <row r="105" spans="1:9">
      <c r="A105" s="74"/>
      <c r="B105" s="95"/>
      <c r="C105" s="95"/>
      <c r="D105" s="95"/>
      <c r="E105" s="95"/>
      <c r="F105" s="107"/>
      <c r="G105" s="75"/>
      <c r="H105" s="76"/>
      <c r="I105" s="497"/>
    </row>
    <row r="106" spans="1:9" ht="103.5" customHeight="1">
      <c r="A106" s="74" t="s">
        <v>40</v>
      </c>
      <c r="B106" s="547" t="s">
        <v>414</v>
      </c>
      <c r="C106" s="547" t="s">
        <v>78</v>
      </c>
      <c r="D106" s="547" t="s">
        <v>78</v>
      </c>
      <c r="E106" s="547" t="s">
        <v>78</v>
      </c>
      <c r="F106" s="107" t="s">
        <v>17</v>
      </c>
      <c r="G106" s="75">
        <v>128.80000000000001</v>
      </c>
      <c r="H106" s="76"/>
      <c r="I106" s="497">
        <f>G106*H106</f>
        <v>0</v>
      </c>
    </row>
    <row r="107" spans="1:9">
      <c r="A107" s="74"/>
      <c r="B107" s="96"/>
      <c r="C107" s="96"/>
      <c r="D107" s="96"/>
      <c r="E107" s="96"/>
      <c r="F107" s="107"/>
      <c r="G107" s="75"/>
      <c r="H107" s="76"/>
      <c r="I107" s="497"/>
    </row>
    <row r="108" spans="1:9" ht="105.75" customHeight="1">
      <c r="A108" s="103" t="s">
        <v>41</v>
      </c>
      <c r="B108" s="550" t="s">
        <v>415</v>
      </c>
      <c r="C108" s="550" t="s">
        <v>78</v>
      </c>
      <c r="D108" s="550" t="s">
        <v>78</v>
      </c>
      <c r="E108" s="550" t="s">
        <v>78</v>
      </c>
      <c r="F108" s="104" t="s">
        <v>17</v>
      </c>
      <c r="G108" s="105">
        <v>50</v>
      </c>
      <c r="H108" s="106"/>
      <c r="I108" s="495">
        <f>G108*H108</f>
        <v>0</v>
      </c>
    </row>
    <row r="110" spans="1:9">
      <c r="E110" s="20"/>
      <c r="F110" s="17" t="s">
        <v>121</v>
      </c>
      <c r="H110" s="33" t="s">
        <v>13</v>
      </c>
      <c r="I110" s="494">
        <f>SUM(I100:I108)</f>
        <v>0</v>
      </c>
    </row>
    <row r="114" spans="1:9">
      <c r="A114" s="9" t="s">
        <v>122</v>
      </c>
      <c r="B114" s="10"/>
      <c r="C114" s="10"/>
      <c r="D114" s="10"/>
      <c r="E114" s="10"/>
      <c r="F114" s="13"/>
      <c r="G114" s="13"/>
      <c r="H114" s="13"/>
      <c r="I114" s="490"/>
    </row>
    <row r="115" spans="1:9">
      <c r="A115" s="9"/>
      <c r="B115" s="10"/>
      <c r="C115" s="10"/>
      <c r="D115" s="10"/>
      <c r="E115" s="10"/>
      <c r="F115" s="13"/>
      <c r="G115" s="13"/>
      <c r="H115" s="13"/>
      <c r="I115" s="490"/>
    </row>
    <row r="116" spans="1:9">
      <c r="A116" s="14" t="s">
        <v>4</v>
      </c>
      <c r="B116" s="546" t="s">
        <v>5</v>
      </c>
      <c r="C116" s="546"/>
      <c r="D116" s="546"/>
      <c r="E116" s="546"/>
      <c r="F116" s="14" t="s">
        <v>6</v>
      </c>
      <c r="G116" s="14" t="s">
        <v>7</v>
      </c>
      <c r="H116" s="14" t="s">
        <v>9</v>
      </c>
      <c r="I116" s="491" t="s">
        <v>8</v>
      </c>
    </row>
    <row r="117" spans="1:9">
      <c r="A117" s="13"/>
      <c r="B117" s="10"/>
      <c r="C117" s="10"/>
      <c r="D117" s="10"/>
      <c r="E117" s="10"/>
      <c r="F117" s="13"/>
      <c r="G117" s="13"/>
      <c r="H117" s="13"/>
      <c r="I117" s="490"/>
    </row>
    <row r="118" spans="1:9" ht="126.75" customHeight="1">
      <c r="A118" s="15" t="s">
        <v>42</v>
      </c>
      <c r="B118" s="547" t="s">
        <v>848</v>
      </c>
      <c r="C118" s="547" t="s">
        <v>34</v>
      </c>
      <c r="D118" s="547" t="s">
        <v>34</v>
      </c>
      <c r="E118" s="547" t="s">
        <v>34</v>
      </c>
      <c r="F118" s="13" t="s">
        <v>36</v>
      </c>
      <c r="G118" s="8">
        <f>66</f>
        <v>66</v>
      </c>
      <c r="H118" s="5"/>
      <c r="I118" s="493">
        <f>G118*H118</f>
        <v>0</v>
      </c>
    </row>
    <row r="119" spans="1:9">
      <c r="A119" s="15"/>
      <c r="B119" s="10"/>
      <c r="C119" s="10"/>
      <c r="D119" s="10"/>
      <c r="E119" s="10"/>
      <c r="F119" s="13"/>
      <c r="G119" s="13"/>
      <c r="H119" s="13"/>
      <c r="I119" s="490"/>
    </row>
    <row r="120" spans="1:9" ht="77.25" customHeight="1">
      <c r="A120" s="15" t="s">
        <v>123</v>
      </c>
      <c r="B120" s="547" t="s">
        <v>367</v>
      </c>
      <c r="C120" s="547" t="s">
        <v>34</v>
      </c>
      <c r="D120" s="547" t="s">
        <v>34</v>
      </c>
      <c r="E120" s="547" t="s">
        <v>34</v>
      </c>
      <c r="F120" s="13" t="s">
        <v>36</v>
      </c>
      <c r="G120" s="8">
        <v>14</v>
      </c>
      <c r="H120" s="5"/>
      <c r="I120" s="493">
        <f>G120*H120</f>
        <v>0</v>
      </c>
    </row>
    <row r="121" spans="1:9">
      <c r="A121" s="15"/>
      <c r="B121" s="95"/>
      <c r="C121" s="95"/>
      <c r="D121" s="95"/>
      <c r="E121" s="95"/>
      <c r="F121" s="13"/>
      <c r="G121" s="8"/>
      <c r="H121" s="5"/>
      <c r="I121" s="493"/>
    </row>
    <row r="122" spans="1:9" ht="69" customHeight="1">
      <c r="A122" s="15" t="s">
        <v>124</v>
      </c>
      <c r="B122" s="547" t="s">
        <v>451</v>
      </c>
      <c r="C122" s="547" t="s">
        <v>35</v>
      </c>
      <c r="D122" s="547" t="s">
        <v>35</v>
      </c>
      <c r="E122" s="547" t="s">
        <v>35</v>
      </c>
      <c r="F122" s="11" t="s">
        <v>36</v>
      </c>
      <c r="G122" s="8">
        <v>245</v>
      </c>
      <c r="H122" s="5"/>
      <c r="I122" s="493">
        <f>G122*H122</f>
        <v>0</v>
      </c>
    </row>
    <row r="123" spans="1:9">
      <c r="A123" s="15"/>
      <c r="B123" s="31"/>
      <c r="C123" s="31"/>
      <c r="D123" s="31"/>
      <c r="E123" s="31"/>
      <c r="F123" s="11"/>
      <c r="G123" s="8"/>
      <c r="H123" s="5"/>
      <c r="I123" s="493"/>
    </row>
    <row r="124" spans="1:9" ht="64.5" customHeight="1">
      <c r="A124" s="15" t="s">
        <v>125</v>
      </c>
      <c r="B124" s="547" t="s">
        <v>452</v>
      </c>
      <c r="C124" s="547"/>
      <c r="D124" s="547"/>
      <c r="E124" s="547"/>
      <c r="F124" s="11" t="s">
        <v>36</v>
      </c>
      <c r="G124" s="8">
        <v>400</v>
      </c>
      <c r="H124" s="5"/>
      <c r="I124" s="493">
        <f>G124*H124</f>
        <v>0</v>
      </c>
    </row>
    <row r="125" spans="1:9">
      <c r="A125" s="15"/>
      <c r="B125" s="119"/>
      <c r="C125" s="119"/>
      <c r="D125" s="119"/>
      <c r="E125" s="119"/>
      <c r="F125" s="11"/>
      <c r="G125" s="8"/>
      <c r="H125" s="5"/>
      <c r="I125" s="493"/>
    </row>
    <row r="126" spans="1:9" ht="55.5" customHeight="1">
      <c r="A126" s="15" t="s">
        <v>127</v>
      </c>
      <c r="B126" s="547" t="s">
        <v>126</v>
      </c>
      <c r="C126" s="547"/>
      <c r="D126" s="547"/>
      <c r="E126" s="547"/>
      <c r="F126" s="11" t="s">
        <v>36</v>
      </c>
      <c r="G126" s="8">
        <v>200</v>
      </c>
      <c r="H126" s="5"/>
      <c r="I126" s="493">
        <f>G126*H126</f>
        <v>0</v>
      </c>
    </row>
    <row r="127" spans="1:9">
      <c r="A127" s="15"/>
      <c r="B127" s="119"/>
      <c r="C127" s="119"/>
      <c r="D127" s="119"/>
      <c r="E127" s="119"/>
      <c r="F127" s="11"/>
      <c r="G127" s="8"/>
      <c r="H127" s="5"/>
      <c r="I127" s="493"/>
    </row>
    <row r="128" spans="1:9" ht="63" customHeight="1">
      <c r="A128" s="15" t="s">
        <v>128</v>
      </c>
      <c r="B128" s="545" t="s">
        <v>875</v>
      </c>
      <c r="C128" s="545"/>
      <c r="D128" s="545"/>
      <c r="E128" s="545"/>
      <c r="F128" s="11" t="s">
        <v>36</v>
      </c>
      <c r="G128" s="8">
        <v>150</v>
      </c>
      <c r="H128" s="76"/>
      <c r="I128" s="493">
        <f>G128*H128</f>
        <v>0</v>
      </c>
    </row>
    <row r="129" spans="1:9">
      <c r="A129" s="15"/>
      <c r="B129" s="539"/>
      <c r="C129" s="539"/>
      <c r="D129" s="539"/>
      <c r="E129" s="539"/>
      <c r="F129" s="11"/>
      <c r="G129" s="8"/>
      <c r="H129" s="76"/>
      <c r="I129" s="493"/>
    </row>
    <row r="130" spans="1:9" ht="64.5" customHeight="1">
      <c r="A130" s="15" t="s">
        <v>129</v>
      </c>
      <c r="B130" s="545" t="s">
        <v>877</v>
      </c>
      <c r="C130" s="545"/>
      <c r="D130" s="545"/>
      <c r="E130" s="545"/>
      <c r="F130" s="11" t="s">
        <v>36</v>
      </c>
      <c r="G130" s="8">
        <v>60</v>
      </c>
      <c r="H130" s="76"/>
      <c r="I130" s="493">
        <f>G130*H130</f>
        <v>0</v>
      </c>
    </row>
    <row r="131" spans="1:9">
      <c r="A131" s="15"/>
      <c r="B131" s="121"/>
      <c r="C131" s="121"/>
      <c r="D131" s="121"/>
      <c r="E131" s="121"/>
      <c r="F131" s="11"/>
      <c r="G131" s="8"/>
      <c r="H131" s="76"/>
      <c r="I131" s="493"/>
    </row>
    <row r="132" spans="1:9" ht="62.25" customHeight="1">
      <c r="A132" s="15" t="s">
        <v>134</v>
      </c>
      <c r="B132" s="545" t="s">
        <v>130</v>
      </c>
      <c r="C132" s="545"/>
      <c r="D132" s="545"/>
      <c r="E132" s="545"/>
      <c r="F132" s="11" t="s">
        <v>36</v>
      </c>
      <c r="G132" s="8">
        <v>200</v>
      </c>
      <c r="H132" s="76"/>
      <c r="I132" s="493">
        <f>G132*H132</f>
        <v>0</v>
      </c>
    </row>
    <row r="133" spans="1:9">
      <c r="A133" s="15"/>
      <c r="B133" s="539"/>
      <c r="C133" s="539"/>
      <c r="D133" s="539"/>
      <c r="E133" s="539"/>
      <c r="F133" s="11"/>
      <c r="G133" s="8"/>
      <c r="H133" s="76"/>
      <c r="I133" s="493"/>
    </row>
    <row r="134" spans="1:9" ht="66" customHeight="1">
      <c r="A134" s="15" t="s">
        <v>878</v>
      </c>
      <c r="B134" s="545" t="s">
        <v>879</v>
      </c>
      <c r="C134" s="545"/>
      <c r="D134" s="545"/>
      <c r="E134" s="545"/>
      <c r="F134" s="11" t="s">
        <v>36</v>
      </c>
      <c r="G134" s="8">
        <v>75</v>
      </c>
      <c r="H134" s="76"/>
      <c r="I134" s="493">
        <f>G134*H134</f>
        <v>0</v>
      </c>
    </row>
    <row r="135" spans="1:9">
      <c r="A135" s="15"/>
      <c r="B135" s="38"/>
      <c r="C135" s="38"/>
      <c r="D135" s="38"/>
      <c r="E135" s="38"/>
      <c r="F135" s="11"/>
      <c r="G135" s="8"/>
      <c r="H135" s="5"/>
      <c r="I135" s="493"/>
    </row>
    <row r="136" spans="1:9" ht="159.75" customHeight="1">
      <c r="A136" s="15" t="s">
        <v>880</v>
      </c>
      <c r="B136" s="548" t="s">
        <v>847</v>
      </c>
      <c r="C136" s="548" t="s">
        <v>46</v>
      </c>
      <c r="D136" s="548" t="s">
        <v>46</v>
      </c>
      <c r="E136" s="548" t="s">
        <v>46</v>
      </c>
      <c r="F136" s="11" t="s">
        <v>36</v>
      </c>
      <c r="G136" s="8">
        <v>138.22999999999999</v>
      </c>
      <c r="H136" s="5"/>
      <c r="I136" s="493">
        <f>G136*H136</f>
        <v>0</v>
      </c>
    </row>
    <row r="137" spans="1:9">
      <c r="A137" s="15"/>
      <c r="B137" s="38"/>
      <c r="C137" s="38"/>
      <c r="D137" s="38"/>
      <c r="E137" s="38"/>
      <c r="F137" s="11"/>
      <c r="G137" s="8"/>
      <c r="H137" s="5"/>
      <c r="I137" s="493"/>
    </row>
    <row r="138" spans="1:9" ht="173.25" customHeight="1">
      <c r="A138" s="16" t="s">
        <v>881</v>
      </c>
      <c r="B138" s="549" t="s">
        <v>874</v>
      </c>
      <c r="C138" s="549" t="s">
        <v>46</v>
      </c>
      <c r="D138" s="549" t="s">
        <v>46</v>
      </c>
      <c r="E138" s="549" t="s">
        <v>46</v>
      </c>
      <c r="F138" s="14" t="s">
        <v>36</v>
      </c>
      <c r="G138" s="6">
        <v>87.6</v>
      </c>
      <c r="H138" s="7"/>
      <c r="I138" s="491">
        <f>G138*H138</f>
        <v>0</v>
      </c>
    </row>
    <row r="139" spans="1:9">
      <c r="A139" s="15"/>
      <c r="B139" s="32"/>
      <c r="C139" s="32"/>
      <c r="D139" s="32"/>
      <c r="E139" s="32"/>
      <c r="F139" s="11"/>
      <c r="G139" s="8"/>
      <c r="H139" s="5"/>
      <c r="I139" s="493"/>
    </row>
    <row r="140" spans="1:9">
      <c r="A140" s="22"/>
      <c r="B140" s="22"/>
      <c r="C140" s="22"/>
      <c r="D140" s="22"/>
      <c r="E140" s="23"/>
      <c r="F140" s="24" t="s">
        <v>122</v>
      </c>
      <c r="G140" s="22"/>
      <c r="H140" s="25" t="s">
        <v>13</v>
      </c>
      <c r="I140" s="499">
        <f>SUM(I120:I138)</f>
        <v>0</v>
      </c>
    </row>
    <row r="141" spans="1:9">
      <c r="A141" s="22"/>
      <c r="B141" s="22"/>
      <c r="C141" s="22"/>
      <c r="D141" s="22"/>
      <c r="E141" s="97"/>
      <c r="F141" s="24"/>
      <c r="G141" s="22"/>
      <c r="H141" s="25"/>
      <c r="I141" s="499"/>
    </row>
    <row r="142" spans="1:9">
      <c r="A142" s="22"/>
      <c r="B142" s="22"/>
      <c r="C142" s="22"/>
      <c r="D142" s="22"/>
      <c r="E142" s="97"/>
      <c r="F142" s="24"/>
      <c r="G142" s="22"/>
      <c r="H142" s="25"/>
      <c r="I142" s="499"/>
    </row>
    <row r="143" spans="1:9">
      <c r="A143" s="9" t="s">
        <v>86</v>
      </c>
      <c r="B143" s="10"/>
      <c r="C143" s="10"/>
      <c r="D143" s="10"/>
      <c r="E143" s="10"/>
      <c r="F143" s="13"/>
      <c r="G143" s="13"/>
      <c r="H143" s="13"/>
      <c r="I143" s="490"/>
    </row>
    <row r="144" spans="1:9">
      <c r="A144" s="9"/>
      <c r="B144" s="10"/>
      <c r="C144" s="10"/>
      <c r="D144" s="10"/>
      <c r="E144" s="10"/>
      <c r="F144" s="13"/>
      <c r="G144" s="13"/>
      <c r="H144" s="13"/>
      <c r="I144" s="490"/>
    </row>
    <row r="145" spans="1:9">
      <c r="A145" s="14" t="s">
        <v>4</v>
      </c>
      <c r="B145" s="546" t="s">
        <v>5</v>
      </c>
      <c r="C145" s="546"/>
      <c r="D145" s="546"/>
      <c r="E145" s="546"/>
      <c r="F145" s="14" t="s">
        <v>6</v>
      </c>
      <c r="G145" s="14" t="s">
        <v>7</v>
      </c>
      <c r="H145" s="14" t="s">
        <v>9</v>
      </c>
      <c r="I145" s="491" t="s">
        <v>8</v>
      </c>
    </row>
    <row r="146" spans="1:9">
      <c r="A146" s="34"/>
      <c r="B146" s="35"/>
      <c r="C146" s="35"/>
      <c r="D146" s="35"/>
      <c r="E146" s="35"/>
      <c r="F146" s="34"/>
      <c r="G146" s="34"/>
      <c r="H146" s="34"/>
      <c r="I146" s="500"/>
    </row>
    <row r="147" spans="1:9" ht="76.5" customHeight="1">
      <c r="A147" s="15" t="s">
        <v>43</v>
      </c>
      <c r="B147" s="547" t="s">
        <v>369</v>
      </c>
      <c r="C147" s="547" t="s">
        <v>33</v>
      </c>
      <c r="D147" s="547" t="s">
        <v>33</v>
      </c>
      <c r="E147" s="547" t="s">
        <v>33</v>
      </c>
      <c r="F147" s="11" t="s">
        <v>36</v>
      </c>
      <c r="G147" s="8">
        <v>935.91</v>
      </c>
      <c r="H147" s="5"/>
      <c r="I147" s="493">
        <f>G147*H147</f>
        <v>0</v>
      </c>
    </row>
    <row r="148" spans="1:9">
      <c r="A148" s="15"/>
      <c r="B148" s="36"/>
      <c r="C148" s="36"/>
      <c r="D148" s="36"/>
      <c r="E148" s="36"/>
      <c r="F148" s="11"/>
      <c r="G148" s="8"/>
      <c r="H148" s="5"/>
      <c r="I148" s="493"/>
    </row>
    <row r="149" spans="1:9" ht="79.5" customHeight="1">
      <c r="A149" s="16" t="s">
        <v>74</v>
      </c>
      <c r="B149" s="550" t="s">
        <v>370</v>
      </c>
      <c r="C149" s="550" t="s">
        <v>33</v>
      </c>
      <c r="D149" s="550" t="s">
        <v>33</v>
      </c>
      <c r="E149" s="550" t="s">
        <v>33</v>
      </c>
      <c r="F149" s="14" t="s">
        <v>36</v>
      </c>
      <c r="G149" s="6">
        <v>320</v>
      </c>
      <c r="H149" s="7"/>
      <c r="I149" s="491">
        <f>G149*H149</f>
        <v>0</v>
      </c>
    </row>
    <row r="150" spans="1:9">
      <c r="A150" s="15"/>
      <c r="B150" s="36"/>
      <c r="C150" s="36"/>
      <c r="D150" s="36"/>
      <c r="E150" s="36"/>
      <c r="F150" s="11"/>
      <c r="G150" s="8"/>
      <c r="H150" s="5"/>
      <c r="I150" s="493"/>
    </row>
    <row r="151" spans="1:9">
      <c r="A151" s="22"/>
      <c r="B151" s="22"/>
      <c r="C151" s="22"/>
      <c r="D151" s="22"/>
      <c r="E151" s="23"/>
      <c r="F151" s="37" t="s">
        <v>86</v>
      </c>
      <c r="G151" s="22"/>
      <c r="H151" s="25" t="s">
        <v>13</v>
      </c>
      <c r="I151" s="499">
        <f>SUM(I147:I149)</f>
        <v>0</v>
      </c>
    </row>
    <row r="152" spans="1:9">
      <c r="A152" s="22"/>
      <c r="B152" s="22"/>
      <c r="C152" s="22"/>
      <c r="D152" s="22"/>
      <c r="E152" s="97"/>
      <c r="F152" s="37"/>
      <c r="G152" s="22"/>
      <c r="H152" s="25"/>
      <c r="I152" s="499"/>
    </row>
    <row r="153" spans="1:9">
      <c r="A153" s="22"/>
      <c r="B153" s="22"/>
      <c r="C153" s="22"/>
      <c r="D153" s="22"/>
      <c r="E153" s="97"/>
      <c r="F153" s="37"/>
      <c r="G153" s="22"/>
      <c r="H153" s="25"/>
      <c r="I153" s="499"/>
    </row>
    <row r="154" spans="1:9">
      <c r="A154" s="9" t="s">
        <v>47</v>
      </c>
      <c r="B154" s="10"/>
      <c r="C154" s="10"/>
      <c r="D154" s="10"/>
      <c r="E154" s="10"/>
      <c r="F154" s="13"/>
      <c r="G154" s="13"/>
      <c r="H154" s="13"/>
      <c r="I154" s="490"/>
    </row>
    <row r="155" spans="1:9">
      <c r="A155" s="9"/>
      <c r="B155" s="10"/>
      <c r="C155" s="10"/>
      <c r="D155" s="10"/>
      <c r="E155" s="10"/>
      <c r="F155" s="13"/>
      <c r="G155" s="13"/>
      <c r="H155" s="13"/>
      <c r="I155" s="490"/>
    </row>
    <row r="156" spans="1:9">
      <c r="A156" s="14" t="s">
        <v>4</v>
      </c>
      <c r="B156" s="546" t="s">
        <v>5</v>
      </c>
      <c r="C156" s="546"/>
      <c r="D156" s="546"/>
      <c r="E156" s="546"/>
      <c r="F156" s="14" t="s">
        <v>6</v>
      </c>
      <c r="G156" s="14" t="s">
        <v>7</v>
      </c>
      <c r="H156" s="14" t="s">
        <v>9</v>
      </c>
      <c r="I156" s="491" t="s">
        <v>8</v>
      </c>
    </row>
    <row r="157" spans="1:9">
      <c r="A157" s="34"/>
      <c r="B157" s="35"/>
      <c r="C157" s="35"/>
      <c r="D157" s="35"/>
      <c r="E157" s="35"/>
      <c r="F157" s="34"/>
      <c r="G157" s="34"/>
      <c r="H157" s="34"/>
      <c r="I157" s="500"/>
    </row>
    <row r="158" spans="1:9" ht="144" customHeight="1">
      <c r="A158" s="74" t="s">
        <v>45</v>
      </c>
      <c r="B158" s="545" t="s">
        <v>407</v>
      </c>
      <c r="C158" s="545"/>
      <c r="D158" s="545"/>
      <c r="E158" s="545"/>
      <c r="F158" s="107" t="s">
        <v>82</v>
      </c>
      <c r="G158" s="108">
        <v>128.19999999999999</v>
      </c>
      <c r="H158" s="108"/>
      <c r="I158" s="108">
        <f>G158*H158</f>
        <v>0</v>
      </c>
    </row>
    <row r="159" spans="1:9">
      <c r="A159" s="74"/>
      <c r="B159" s="121"/>
      <c r="C159" s="121"/>
      <c r="D159" s="121"/>
      <c r="E159" s="121"/>
      <c r="F159" s="107"/>
      <c r="G159" s="108"/>
      <c r="H159" s="108"/>
      <c r="I159" s="108"/>
    </row>
    <row r="160" spans="1:9" ht="149.25" customHeight="1">
      <c r="A160" s="74" t="s">
        <v>83</v>
      </c>
      <c r="B160" s="545" t="s">
        <v>876</v>
      </c>
      <c r="C160" s="545"/>
      <c r="D160" s="545"/>
      <c r="E160" s="545"/>
      <c r="F160" s="107" t="s">
        <v>82</v>
      </c>
      <c r="G160" s="108">
        <v>126.5</v>
      </c>
      <c r="H160" s="108"/>
      <c r="I160" s="108">
        <f>G160*H160</f>
        <v>0</v>
      </c>
    </row>
    <row r="161" spans="1:9">
      <c r="A161" s="74"/>
      <c r="B161" s="96"/>
      <c r="C161" s="96"/>
      <c r="D161" s="96"/>
      <c r="E161" s="96"/>
      <c r="F161" s="107"/>
      <c r="G161" s="108"/>
      <c r="H161" s="108"/>
      <c r="I161" s="108"/>
    </row>
    <row r="162" spans="1:9" ht="132.75" customHeight="1">
      <c r="A162" s="74" t="s">
        <v>84</v>
      </c>
      <c r="B162" s="545" t="s">
        <v>849</v>
      </c>
      <c r="C162" s="545"/>
      <c r="D162" s="545"/>
      <c r="E162" s="545"/>
      <c r="F162" s="107" t="s">
        <v>82</v>
      </c>
      <c r="G162" s="108">
        <v>137.19999999999999</v>
      </c>
      <c r="H162" s="108"/>
      <c r="I162" s="108">
        <f>G162*H162</f>
        <v>0</v>
      </c>
    </row>
    <row r="163" spans="1:9">
      <c r="A163" s="74"/>
      <c r="B163" s="96"/>
      <c r="C163" s="96"/>
      <c r="D163" s="96"/>
      <c r="E163" s="96"/>
      <c r="F163" s="107"/>
      <c r="G163" s="108"/>
      <c r="H163" s="108"/>
      <c r="I163" s="108"/>
    </row>
    <row r="164" spans="1:9" ht="96" customHeight="1">
      <c r="A164" s="103" t="s">
        <v>131</v>
      </c>
      <c r="B164" s="553" t="s">
        <v>408</v>
      </c>
      <c r="C164" s="553"/>
      <c r="D164" s="553"/>
      <c r="E164" s="553"/>
      <c r="F164" s="104" t="s">
        <v>82</v>
      </c>
      <c r="G164" s="109">
        <v>320</v>
      </c>
      <c r="H164" s="109"/>
      <c r="I164" s="109">
        <f>G164*H164</f>
        <v>0</v>
      </c>
    </row>
    <row r="165" spans="1:9">
      <c r="A165" s="15"/>
      <c r="B165" s="38"/>
      <c r="C165" s="38"/>
      <c r="D165" s="38"/>
      <c r="E165" s="38"/>
      <c r="F165" s="11"/>
      <c r="G165" s="8"/>
      <c r="H165" s="5"/>
      <c r="I165" s="493"/>
    </row>
    <row r="166" spans="1:9">
      <c r="A166" s="22"/>
      <c r="B166" s="22"/>
      <c r="C166" s="22"/>
      <c r="D166" s="22"/>
      <c r="E166" s="23"/>
      <c r="F166" s="37" t="s">
        <v>47</v>
      </c>
      <c r="G166" s="22"/>
      <c r="H166" s="25" t="s">
        <v>13</v>
      </c>
      <c r="I166" s="499">
        <f>SUM(I158:I164)</f>
        <v>0</v>
      </c>
    </row>
    <row r="167" spans="1:9">
      <c r="A167" s="22"/>
      <c r="B167" s="22"/>
      <c r="C167" s="22"/>
      <c r="D167" s="22"/>
      <c r="E167" s="97"/>
      <c r="F167" s="37"/>
      <c r="G167" s="22"/>
      <c r="H167" s="25"/>
      <c r="I167" s="499"/>
    </row>
    <row r="168" spans="1:9">
      <c r="A168" s="22"/>
      <c r="B168" s="22"/>
      <c r="C168" s="22"/>
      <c r="D168" s="22"/>
      <c r="E168" s="97"/>
      <c r="F168" s="37"/>
      <c r="G168" s="22"/>
      <c r="H168" s="25"/>
      <c r="I168" s="499"/>
    </row>
    <row r="169" spans="1:9">
      <c r="A169" s="9" t="s">
        <v>49</v>
      </c>
      <c r="B169" s="10"/>
      <c r="C169" s="10"/>
      <c r="D169" s="10"/>
      <c r="E169" s="10"/>
      <c r="F169" s="13"/>
      <c r="G169" s="13"/>
      <c r="H169" s="13"/>
      <c r="I169" s="490"/>
    </row>
    <row r="170" spans="1:9">
      <c r="A170" s="9"/>
      <c r="B170" s="10"/>
      <c r="C170" s="10"/>
      <c r="D170" s="10"/>
      <c r="E170" s="10"/>
      <c r="F170" s="13"/>
      <c r="G170" s="13"/>
      <c r="H170" s="13"/>
      <c r="I170" s="490"/>
    </row>
    <row r="171" spans="1:9">
      <c r="A171" s="14" t="s">
        <v>4</v>
      </c>
      <c r="B171" s="546" t="s">
        <v>5</v>
      </c>
      <c r="C171" s="546"/>
      <c r="D171" s="546"/>
      <c r="E171" s="546"/>
      <c r="F171" s="14" t="s">
        <v>6</v>
      </c>
      <c r="G171" s="14" t="s">
        <v>7</v>
      </c>
      <c r="H171" s="14" t="s">
        <v>9</v>
      </c>
      <c r="I171" s="491" t="s">
        <v>8</v>
      </c>
    </row>
    <row r="172" spans="1:9">
      <c r="A172" s="34"/>
      <c r="B172" s="35"/>
      <c r="C172" s="35"/>
      <c r="D172" s="35"/>
      <c r="E172" s="35"/>
      <c r="F172" s="34"/>
      <c r="G172" s="34"/>
      <c r="H172" s="34"/>
      <c r="I172" s="500"/>
    </row>
    <row r="173" spans="1:9" ht="100.5" customHeight="1">
      <c r="A173" s="15" t="s">
        <v>50</v>
      </c>
      <c r="B173" s="548" t="s">
        <v>453</v>
      </c>
      <c r="C173" s="548" t="s">
        <v>52</v>
      </c>
      <c r="D173" s="548" t="s">
        <v>52</v>
      </c>
      <c r="E173" s="548" t="s">
        <v>52</v>
      </c>
      <c r="F173" s="42" t="s">
        <v>48</v>
      </c>
      <c r="G173" s="43">
        <v>130</v>
      </c>
      <c r="H173" s="44"/>
      <c r="I173" s="501">
        <f>G173*H173</f>
        <v>0</v>
      </c>
    </row>
    <row r="174" spans="1:9">
      <c r="A174" s="15"/>
      <c r="B174" s="120"/>
      <c r="C174" s="120"/>
      <c r="D174" s="120"/>
      <c r="E174" s="120"/>
      <c r="F174" s="91"/>
      <c r="G174" s="92"/>
      <c r="H174" s="93"/>
      <c r="I174" s="501"/>
    </row>
    <row r="175" spans="1:9" ht="103.5" customHeight="1">
      <c r="A175" s="15" t="s">
        <v>51</v>
      </c>
      <c r="B175" s="548" t="s">
        <v>454</v>
      </c>
      <c r="C175" s="548" t="s">
        <v>52</v>
      </c>
      <c r="D175" s="548" t="s">
        <v>52</v>
      </c>
      <c r="E175" s="548" t="s">
        <v>52</v>
      </c>
      <c r="F175" s="91" t="s">
        <v>48</v>
      </c>
      <c r="G175" s="92">
        <v>92</v>
      </c>
      <c r="H175" s="93"/>
      <c r="I175" s="501">
        <f>G175*H175</f>
        <v>0</v>
      </c>
    </row>
    <row r="176" spans="1:9">
      <c r="A176" s="15"/>
      <c r="B176" s="40"/>
      <c r="C176" s="41"/>
      <c r="D176" s="41"/>
      <c r="E176" s="41"/>
      <c r="F176" s="42"/>
      <c r="G176" s="43"/>
      <c r="H176" s="44"/>
      <c r="I176" s="501"/>
    </row>
    <row r="177" spans="1:9" ht="109.5" customHeight="1">
      <c r="A177" s="15" t="s">
        <v>54</v>
      </c>
      <c r="B177" s="548" t="s">
        <v>455</v>
      </c>
      <c r="C177" s="548" t="s">
        <v>53</v>
      </c>
      <c r="D177" s="548" t="s">
        <v>53</v>
      </c>
      <c r="E177" s="548" t="s">
        <v>53</v>
      </c>
      <c r="F177" s="42" t="s">
        <v>48</v>
      </c>
      <c r="G177" s="8">
        <v>79.52</v>
      </c>
      <c r="H177" s="44"/>
      <c r="I177" s="501">
        <f>G177*H177</f>
        <v>0</v>
      </c>
    </row>
    <row r="178" spans="1:9">
      <c r="A178" s="15"/>
      <c r="B178" s="39"/>
      <c r="C178" s="39"/>
      <c r="D178" s="39"/>
      <c r="E178" s="39"/>
      <c r="F178" s="42"/>
      <c r="G178" s="43"/>
      <c r="H178" s="44"/>
      <c r="I178" s="501"/>
    </row>
    <row r="179" spans="1:9" ht="69.75" customHeight="1">
      <c r="A179" s="16" t="s">
        <v>132</v>
      </c>
      <c r="B179" s="552" t="s">
        <v>133</v>
      </c>
      <c r="C179" s="552" t="s">
        <v>55</v>
      </c>
      <c r="D179" s="552" t="s">
        <v>55</v>
      </c>
      <c r="E179" s="552" t="s">
        <v>55</v>
      </c>
      <c r="F179" s="14" t="s">
        <v>17</v>
      </c>
      <c r="G179" s="6">
        <v>225.5</v>
      </c>
      <c r="H179" s="7"/>
      <c r="I179" s="491">
        <f>G179*H179</f>
        <v>0</v>
      </c>
    </row>
    <row r="180" spans="1:9">
      <c r="A180" s="15"/>
      <c r="B180" s="38"/>
      <c r="C180" s="38"/>
      <c r="D180" s="38"/>
      <c r="E180" s="38"/>
      <c r="F180" s="11"/>
      <c r="G180" s="8"/>
      <c r="H180" s="5"/>
      <c r="I180" s="493"/>
    </row>
    <row r="181" spans="1:9">
      <c r="A181" s="22"/>
      <c r="B181" s="22"/>
      <c r="C181" s="22"/>
      <c r="D181" s="22"/>
      <c r="E181" s="23"/>
      <c r="F181" s="37" t="s">
        <v>49</v>
      </c>
      <c r="G181" s="22"/>
      <c r="H181" s="25" t="s">
        <v>13</v>
      </c>
      <c r="I181" s="499">
        <f>SUM(I173:I179)</f>
        <v>0</v>
      </c>
    </row>
    <row r="182" spans="1:9">
      <c r="A182" s="22"/>
      <c r="B182" s="22"/>
      <c r="C182" s="22"/>
      <c r="D182" s="22"/>
      <c r="E182" s="97"/>
      <c r="F182" s="37"/>
      <c r="G182" s="22"/>
      <c r="H182" s="25"/>
      <c r="I182" s="499"/>
    </row>
    <row r="183" spans="1:9">
      <c r="A183" s="22"/>
      <c r="B183" s="22"/>
      <c r="C183" s="22"/>
      <c r="D183" s="22"/>
      <c r="E183" s="97"/>
      <c r="F183" s="37"/>
      <c r="G183" s="22"/>
      <c r="H183" s="25"/>
      <c r="I183" s="499"/>
    </row>
    <row r="184" spans="1:9">
      <c r="A184" s="9" t="s">
        <v>85</v>
      </c>
      <c r="B184" s="10"/>
      <c r="C184" s="10"/>
      <c r="D184" s="10"/>
      <c r="E184" s="10"/>
      <c r="F184" s="13"/>
      <c r="G184" s="13"/>
      <c r="H184" s="13"/>
      <c r="I184" s="490"/>
    </row>
    <row r="185" spans="1:9">
      <c r="A185" s="9"/>
      <c r="B185" s="10"/>
      <c r="C185" s="10"/>
      <c r="D185" s="10"/>
      <c r="E185" s="10"/>
      <c r="F185" s="13"/>
      <c r="G185" s="13"/>
      <c r="H185" s="13"/>
      <c r="I185" s="490"/>
    </row>
    <row r="186" spans="1:9">
      <c r="A186" s="14" t="s">
        <v>4</v>
      </c>
      <c r="B186" s="546" t="s">
        <v>5</v>
      </c>
      <c r="C186" s="546"/>
      <c r="D186" s="546"/>
      <c r="E186" s="546"/>
      <c r="F186" s="14" t="s">
        <v>6</v>
      </c>
      <c r="G186" s="14" t="s">
        <v>7</v>
      </c>
      <c r="H186" s="14" t="s">
        <v>9</v>
      </c>
      <c r="I186" s="491" t="s">
        <v>8</v>
      </c>
    </row>
    <row r="187" spans="1:9">
      <c r="A187" s="34"/>
      <c r="B187" s="35"/>
      <c r="C187" s="35"/>
      <c r="D187" s="35"/>
      <c r="E187" s="35"/>
      <c r="F187" s="34"/>
      <c r="G187" s="34"/>
      <c r="H187" s="34"/>
      <c r="I187" s="500"/>
    </row>
    <row r="188" spans="1:9" ht="311.25" customHeight="1">
      <c r="A188" s="15" t="s">
        <v>56</v>
      </c>
      <c r="B188" s="543" t="s">
        <v>850</v>
      </c>
      <c r="C188" s="543"/>
      <c r="D188" s="543"/>
      <c r="E188" s="543"/>
      <c r="F188" s="77" t="s">
        <v>44</v>
      </c>
      <c r="G188" s="78">
        <v>1</v>
      </c>
      <c r="H188" s="79"/>
      <c r="I188" s="501">
        <f>G188*H188</f>
        <v>0</v>
      </c>
    </row>
    <row r="189" spans="1:9">
      <c r="A189" s="15"/>
      <c r="B189" s="83"/>
      <c r="C189" s="83"/>
      <c r="D189" s="83"/>
      <c r="E189" s="83"/>
      <c r="F189" s="80"/>
      <c r="G189" s="81"/>
      <c r="H189" s="82"/>
      <c r="I189" s="501"/>
    </row>
    <row r="190" spans="1:9" ht="309.75" customHeight="1">
      <c r="A190" s="15" t="s">
        <v>57</v>
      </c>
      <c r="B190" s="543" t="s">
        <v>851</v>
      </c>
      <c r="C190" s="543"/>
      <c r="D190" s="543"/>
      <c r="E190" s="543"/>
      <c r="F190" s="77" t="s">
        <v>44</v>
      </c>
      <c r="G190" s="78">
        <v>4</v>
      </c>
      <c r="H190" s="79"/>
      <c r="I190" s="501">
        <f>G190*H190</f>
        <v>0</v>
      </c>
    </row>
    <row r="191" spans="1:9">
      <c r="A191" s="15"/>
      <c r="B191" s="94"/>
      <c r="C191" s="94"/>
      <c r="D191" s="94"/>
      <c r="E191" s="94"/>
      <c r="F191" s="91"/>
      <c r="G191" s="92"/>
      <c r="H191" s="93"/>
      <c r="I191" s="501"/>
    </row>
    <row r="192" spans="1:9" ht="310.5" customHeight="1">
      <c r="A192" s="15" t="s">
        <v>138</v>
      </c>
      <c r="B192" s="543" t="s">
        <v>852</v>
      </c>
      <c r="C192" s="543"/>
      <c r="D192" s="543"/>
      <c r="E192" s="543"/>
      <c r="F192" s="91" t="s">
        <v>44</v>
      </c>
      <c r="G192" s="92">
        <v>2</v>
      </c>
      <c r="H192" s="93"/>
      <c r="I192" s="501">
        <f>G192*H192</f>
        <v>0</v>
      </c>
    </row>
    <row r="193" spans="1:9">
      <c r="A193" s="22"/>
      <c r="B193" s="22"/>
      <c r="C193" s="22"/>
      <c r="D193" s="22"/>
      <c r="E193" s="73"/>
      <c r="F193" s="37"/>
      <c r="G193" s="22"/>
      <c r="H193" s="25"/>
      <c r="I193" s="499"/>
    </row>
    <row r="194" spans="1:9" ht="312" customHeight="1">
      <c r="A194" s="15" t="s">
        <v>139</v>
      </c>
      <c r="B194" s="543" t="s">
        <v>853</v>
      </c>
      <c r="C194" s="543"/>
      <c r="D194" s="543"/>
      <c r="E194" s="543"/>
      <c r="F194" s="91" t="s">
        <v>44</v>
      </c>
      <c r="G194" s="92">
        <v>1</v>
      </c>
      <c r="H194" s="93"/>
      <c r="I194" s="501">
        <f>G194*H194</f>
        <v>0</v>
      </c>
    </row>
    <row r="195" spans="1:9">
      <c r="A195" s="22"/>
      <c r="B195" s="22"/>
      <c r="C195" s="22"/>
      <c r="D195" s="22"/>
      <c r="E195" s="97"/>
      <c r="F195" s="37"/>
      <c r="G195" s="22"/>
      <c r="H195" s="25"/>
      <c r="I195" s="499"/>
    </row>
    <row r="196" spans="1:9" ht="379.5" customHeight="1">
      <c r="A196" s="15" t="s">
        <v>140</v>
      </c>
      <c r="B196" s="554" t="s">
        <v>854</v>
      </c>
      <c r="C196" s="554"/>
      <c r="D196" s="554"/>
      <c r="E196" s="554"/>
      <c r="F196" s="91" t="s">
        <v>44</v>
      </c>
      <c r="G196" s="92">
        <v>2</v>
      </c>
      <c r="H196" s="93"/>
      <c r="I196" s="501">
        <f>G196*H196</f>
        <v>0</v>
      </c>
    </row>
    <row r="197" spans="1:9">
      <c r="A197" s="22"/>
      <c r="B197" s="22"/>
      <c r="C197" s="22"/>
      <c r="D197" s="22"/>
      <c r="E197" s="97"/>
      <c r="F197" s="37"/>
      <c r="G197" s="22"/>
      <c r="H197" s="25"/>
      <c r="I197" s="499"/>
    </row>
    <row r="198" spans="1:9" ht="363.75" customHeight="1">
      <c r="A198" s="15" t="s">
        <v>141</v>
      </c>
      <c r="B198" s="554" t="s">
        <v>855</v>
      </c>
      <c r="C198" s="554"/>
      <c r="D198" s="554"/>
      <c r="E198" s="554"/>
      <c r="F198" s="91" t="s">
        <v>44</v>
      </c>
      <c r="G198" s="92">
        <v>2</v>
      </c>
      <c r="H198" s="93"/>
      <c r="I198" s="501">
        <f>G198*H198</f>
        <v>0</v>
      </c>
    </row>
    <row r="199" spans="1:9">
      <c r="A199" s="22"/>
      <c r="B199" s="22"/>
      <c r="C199" s="22"/>
      <c r="D199" s="22"/>
      <c r="E199" s="97"/>
      <c r="F199" s="37"/>
      <c r="G199" s="22"/>
      <c r="H199" s="25"/>
      <c r="I199" s="499"/>
    </row>
    <row r="200" spans="1:9" ht="259.5" customHeight="1">
      <c r="A200" s="16" t="s">
        <v>224</v>
      </c>
      <c r="B200" s="550" t="s">
        <v>856</v>
      </c>
      <c r="C200" s="550"/>
      <c r="D200" s="550"/>
      <c r="E200" s="550"/>
      <c r="F200" s="85" t="s">
        <v>44</v>
      </c>
      <c r="G200" s="46">
        <v>1</v>
      </c>
      <c r="H200" s="86"/>
      <c r="I200" s="502">
        <f>G200*H200</f>
        <v>0</v>
      </c>
    </row>
    <row r="201" spans="1:9">
      <c r="A201" s="22"/>
      <c r="B201" s="22"/>
      <c r="C201" s="22"/>
      <c r="D201" s="22"/>
      <c r="E201" s="73"/>
      <c r="F201" s="37"/>
      <c r="G201" s="22"/>
      <c r="H201" s="25"/>
      <c r="I201" s="499"/>
    </row>
    <row r="202" spans="1:9">
      <c r="A202" s="22"/>
      <c r="B202" s="22"/>
      <c r="C202" s="22"/>
      <c r="D202" s="22"/>
      <c r="E202" s="73"/>
      <c r="F202" s="37" t="s">
        <v>85</v>
      </c>
      <c r="G202" s="22"/>
      <c r="H202" s="25" t="s">
        <v>13</v>
      </c>
      <c r="I202" s="499">
        <f>SUM(I188:I200)</f>
        <v>0</v>
      </c>
    </row>
    <row r="203" spans="1:9">
      <c r="A203" s="22"/>
      <c r="B203" s="22"/>
      <c r="C203" s="22"/>
      <c r="D203" s="22"/>
      <c r="E203" s="84"/>
      <c r="F203" s="37"/>
      <c r="G203" s="22"/>
      <c r="H203" s="25"/>
      <c r="I203" s="499"/>
    </row>
    <row r="204" spans="1:9">
      <c r="A204" s="22"/>
      <c r="B204" s="22"/>
      <c r="C204" s="22"/>
      <c r="D204" s="22"/>
      <c r="E204" s="84"/>
      <c r="F204" s="37"/>
      <c r="G204" s="22"/>
      <c r="H204" s="25"/>
      <c r="I204" s="499"/>
    </row>
    <row r="205" spans="1:9">
      <c r="A205" s="9" t="s">
        <v>142</v>
      </c>
      <c r="B205" s="10"/>
      <c r="C205" s="10"/>
      <c r="D205" s="10"/>
      <c r="E205" s="10"/>
      <c r="F205" s="13"/>
      <c r="G205" s="13"/>
      <c r="H205" s="13"/>
      <c r="I205" s="490"/>
    </row>
    <row r="206" spans="1:9">
      <c r="A206" s="9"/>
      <c r="B206" s="10"/>
      <c r="C206" s="10"/>
      <c r="D206" s="10"/>
      <c r="E206" s="10"/>
      <c r="F206" s="13"/>
      <c r="G206" s="13"/>
      <c r="H206" s="13"/>
      <c r="I206" s="490"/>
    </row>
    <row r="207" spans="1:9" ht="12.75" customHeight="1">
      <c r="A207" s="14" t="s">
        <v>4</v>
      </c>
      <c r="B207" s="546" t="s">
        <v>5</v>
      </c>
      <c r="C207" s="546"/>
      <c r="D207" s="546"/>
      <c r="E207" s="546"/>
      <c r="F207" s="14" t="s">
        <v>6</v>
      </c>
      <c r="G207" s="14" t="s">
        <v>7</v>
      </c>
      <c r="H207" s="14" t="s">
        <v>9</v>
      </c>
      <c r="I207" s="491" t="s">
        <v>8</v>
      </c>
    </row>
    <row r="208" spans="1:9">
      <c r="A208" s="34"/>
      <c r="B208" s="35"/>
      <c r="C208" s="35"/>
      <c r="D208" s="35"/>
      <c r="E208" s="35"/>
      <c r="F208" s="34"/>
      <c r="G208" s="34"/>
      <c r="H208" s="34"/>
      <c r="I208" s="500"/>
    </row>
    <row r="209" spans="1:10" ht="144" customHeight="1">
      <c r="A209" s="15" t="s">
        <v>143</v>
      </c>
      <c r="B209" s="547" t="s">
        <v>857</v>
      </c>
      <c r="C209" s="547" t="s">
        <v>33</v>
      </c>
      <c r="D209" s="547" t="s">
        <v>33</v>
      </c>
      <c r="E209" s="547" t="s">
        <v>33</v>
      </c>
      <c r="F209" s="11" t="s">
        <v>44</v>
      </c>
      <c r="G209" s="8">
        <f>3</f>
        <v>3</v>
      </c>
      <c r="H209" s="5"/>
      <c r="I209" s="493">
        <f>G209*H209</f>
        <v>0</v>
      </c>
    </row>
    <row r="210" spans="1:10">
      <c r="A210" s="15"/>
      <c r="B210" s="486"/>
      <c r="C210" s="486"/>
      <c r="D210" s="486"/>
      <c r="E210" s="486"/>
      <c r="F210" s="11"/>
      <c r="G210" s="8"/>
      <c r="H210" s="5"/>
      <c r="I210" s="493"/>
    </row>
    <row r="211" spans="1:10" ht="144.75" customHeight="1">
      <c r="A211" s="15" t="s">
        <v>144</v>
      </c>
      <c r="B211" s="547" t="s">
        <v>858</v>
      </c>
      <c r="C211" s="547" t="s">
        <v>33</v>
      </c>
      <c r="D211" s="547" t="s">
        <v>33</v>
      </c>
      <c r="E211" s="547" t="s">
        <v>33</v>
      </c>
      <c r="F211" s="11" t="s">
        <v>44</v>
      </c>
      <c r="G211" s="8">
        <f>9</f>
        <v>9</v>
      </c>
      <c r="H211" s="5"/>
      <c r="I211" s="493">
        <f>G211*H211</f>
        <v>0</v>
      </c>
    </row>
    <row r="212" spans="1:10">
      <c r="A212" s="15"/>
      <c r="B212" s="124"/>
      <c r="C212" s="124"/>
      <c r="D212" s="124"/>
      <c r="E212" s="124"/>
      <c r="F212" s="11"/>
      <c r="G212" s="8"/>
      <c r="H212" s="5"/>
      <c r="I212" s="493"/>
    </row>
    <row r="213" spans="1:10" ht="147" customHeight="1">
      <c r="A213" s="16" t="s">
        <v>145</v>
      </c>
      <c r="B213" s="550" t="s">
        <v>859</v>
      </c>
      <c r="C213" s="550" t="s">
        <v>33</v>
      </c>
      <c r="D213" s="550" t="s">
        <v>33</v>
      </c>
      <c r="E213" s="550" t="s">
        <v>33</v>
      </c>
      <c r="F213" s="14" t="s">
        <v>44</v>
      </c>
      <c r="G213" s="6">
        <f>4</f>
        <v>4</v>
      </c>
      <c r="H213" s="7"/>
      <c r="I213" s="491">
        <f>G213*H213</f>
        <v>0</v>
      </c>
    </row>
    <row r="214" spans="1:10">
      <c r="A214" s="15"/>
      <c r="B214" s="124"/>
      <c r="C214" s="124"/>
      <c r="D214" s="124"/>
      <c r="E214" s="124"/>
      <c r="F214" s="11"/>
      <c r="G214" s="8"/>
      <c r="H214" s="5"/>
      <c r="I214" s="493"/>
    </row>
    <row r="215" spans="1:10" ht="14.25" customHeight="1">
      <c r="A215" s="22"/>
      <c r="B215" s="22"/>
      <c r="C215" s="22"/>
      <c r="D215" s="22"/>
      <c r="E215" s="97"/>
      <c r="F215" s="37" t="s">
        <v>142</v>
      </c>
      <c r="G215" s="22"/>
      <c r="H215" s="25" t="s">
        <v>13</v>
      </c>
      <c r="I215" s="499">
        <f>SUM(I209:I213)</f>
        <v>0</v>
      </c>
    </row>
    <row r="216" spans="1:10">
      <c r="A216" s="22"/>
      <c r="B216" s="22"/>
      <c r="C216" s="22"/>
      <c r="D216" s="22"/>
      <c r="E216" s="97"/>
      <c r="F216" s="37"/>
      <c r="G216" s="22"/>
      <c r="H216" s="25"/>
      <c r="I216" s="499"/>
    </row>
    <row r="217" spans="1:10">
      <c r="A217" s="22"/>
      <c r="B217" s="22"/>
      <c r="C217" s="22"/>
      <c r="D217" s="22"/>
      <c r="E217" s="97"/>
      <c r="F217" s="37"/>
      <c r="G217" s="22"/>
      <c r="H217" s="25"/>
      <c r="I217" s="499"/>
    </row>
    <row r="218" spans="1:10">
      <c r="A218" s="9" t="s">
        <v>146</v>
      </c>
      <c r="B218" s="10"/>
      <c r="C218" s="10"/>
      <c r="D218" s="10"/>
      <c r="E218" s="10"/>
      <c r="F218" s="13"/>
      <c r="G218" s="13"/>
      <c r="H218" s="13"/>
      <c r="I218" s="490"/>
    </row>
    <row r="219" spans="1:10">
      <c r="A219" s="9"/>
      <c r="B219" s="10"/>
      <c r="C219" s="10"/>
      <c r="D219" s="10"/>
      <c r="E219" s="10"/>
      <c r="F219" s="13"/>
      <c r="G219" s="13"/>
      <c r="H219" s="13"/>
      <c r="I219" s="490"/>
    </row>
    <row r="220" spans="1:10">
      <c r="A220" s="14" t="s">
        <v>4</v>
      </c>
      <c r="B220" s="546" t="s">
        <v>5</v>
      </c>
      <c r="C220" s="546"/>
      <c r="D220" s="546"/>
      <c r="E220" s="546"/>
      <c r="F220" s="14" t="s">
        <v>6</v>
      </c>
      <c r="G220" s="14" t="s">
        <v>7</v>
      </c>
      <c r="H220" s="14" t="s">
        <v>9</v>
      </c>
      <c r="I220" s="491" t="s">
        <v>8</v>
      </c>
    </row>
    <row r="221" spans="1:10">
      <c r="A221" s="34"/>
      <c r="B221" s="35"/>
      <c r="C221" s="35"/>
      <c r="D221" s="35"/>
      <c r="E221" s="35"/>
      <c r="F221" s="34"/>
      <c r="G221" s="34"/>
      <c r="H221" s="34"/>
      <c r="I221" s="500"/>
    </row>
    <row r="222" spans="1:10" ht="57" customHeight="1">
      <c r="A222" s="15" t="s">
        <v>147</v>
      </c>
      <c r="B222" s="556" t="s">
        <v>148</v>
      </c>
      <c r="C222" s="556" t="s">
        <v>46</v>
      </c>
      <c r="D222" s="556" t="s">
        <v>46</v>
      </c>
      <c r="E222" s="556" t="s">
        <v>46</v>
      </c>
      <c r="F222" s="130" t="s">
        <v>36</v>
      </c>
      <c r="G222" s="131">
        <v>99.4</v>
      </c>
      <c r="H222" s="132"/>
      <c r="I222" s="493">
        <f>G222*H222</f>
        <v>0</v>
      </c>
    </row>
    <row r="223" spans="1:10">
      <c r="A223" s="15"/>
      <c r="B223" s="129"/>
      <c r="C223" s="129"/>
      <c r="D223" s="129"/>
      <c r="E223" s="129"/>
      <c r="F223" s="130"/>
      <c r="G223" s="131"/>
      <c r="H223" s="132"/>
      <c r="I223" s="493"/>
      <c r="J223" s="525"/>
    </row>
    <row r="224" spans="1:10" ht="72" customHeight="1">
      <c r="A224" s="15" t="s">
        <v>149</v>
      </c>
      <c r="B224" s="551" t="s">
        <v>860</v>
      </c>
      <c r="C224" s="551" t="s">
        <v>46</v>
      </c>
      <c r="D224" s="551" t="s">
        <v>46</v>
      </c>
      <c r="E224" s="551" t="s">
        <v>46</v>
      </c>
      <c r="F224" s="130" t="s">
        <v>36</v>
      </c>
      <c r="G224" s="131">
        <v>110</v>
      </c>
      <c r="H224" s="132"/>
      <c r="I224" s="493">
        <f>G224*H224</f>
        <v>0</v>
      </c>
      <c r="J224" s="526"/>
    </row>
    <row r="225" spans="1:10">
      <c r="A225" s="15"/>
      <c r="B225" s="124"/>
      <c r="C225" s="124"/>
      <c r="D225" s="124"/>
      <c r="E225" s="124"/>
      <c r="F225" s="11"/>
      <c r="G225" s="8"/>
      <c r="H225" s="5"/>
      <c r="I225" s="493"/>
    </row>
    <row r="226" spans="1:10" ht="135.75" customHeight="1">
      <c r="A226" s="15" t="s">
        <v>150</v>
      </c>
      <c r="B226" s="547" t="s">
        <v>861</v>
      </c>
      <c r="C226" s="547" t="s">
        <v>33</v>
      </c>
      <c r="D226" s="547" t="s">
        <v>33</v>
      </c>
      <c r="E226" s="547" t="s">
        <v>33</v>
      </c>
      <c r="F226" s="130" t="s">
        <v>37</v>
      </c>
      <c r="G226" s="8">
        <v>1.68</v>
      </c>
      <c r="H226" s="5"/>
      <c r="I226" s="493">
        <f>G226*H226</f>
        <v>0</v>
      </c>
    </row>
    <row r="227" spans="1:10">
      <c r="A227" s="15"/>
      <c r="B227" s="124"/>
      <c r="C227" s="124"/>
      <c r="D227" s="124"/>
      <c r="E227" s="124"/>
      <c r="F227" s="130"/>
      <c r="G227" s="8"/>
      <c r="H227" s="5"/>
      <c r="I227" s="493"/>
    </row>
    <row r="228" spans="1:10" ht="132" customHeight="1">
      <c r="A228" s="15" t="s">
        <v>151</v>
      </c>
      <c r="B228" s="547" t="s">
        <v>862</v>
      </c>
      <c r="C228" s="547" t="s">
        <v>33</v>
      </c>
      <c r="D228" s="547" t="s">
        <v>33</v>
      </c>
      <c r="E228" s="547" t="s">
        <v>33</v>
      </c>
      <c r="F228" s="130" t="s">
        <v>37</v>
      </c>
      <c r="G228" s="8">
        <v>1.5</v>
      </c>
      <c r="H228" s="5"/>
      <c r="I228" s="493">
        <f>G228*H228</f>
        <v>0</v>
      </c>
    </row>
    <row r="229" spans="1:10">
      <c r="A229" s="15"/>
      <c r="B229" s="124"/>
      <c r="C229" s="124"/>
      <c r="D229" s="124"/>
      <c r="E229" s="124"/>
      <c r="F229" s="130"/>
      <c r="G229" s="8"/>
      <c r="H229" s="5"/>
      <c r="I229" s="493"/>
    </row>
    <row r="230" spans="1:10" ht="114.75" customHeight="1">
      <c r="A230" s="15" t="s">
        <v>152</v>
      </c>
      <c r="B230" s="547" t="s">
        <v>863</v>
      </c>
      <c r="C230" s="547" t="s">
        <v>33</v>
      </c>
      <c r="D230" s="547" t="s">
        <v>33</v>
      </c>
      <c r="E230" s="547" t="s">
        <v>33</v>
      </c>
      <c r="F230" s="130" t="s">
        <v>37</v>
      </c>
      <c r="G230" s="8">
        <v>2.8</v>
      </c>
      <c r="H230" s="5"/>
      <c r="I230" s="493">
        <f>G230*H230</f>
        <v>0</v>
      </c>
    </row>
    <row r="231" spans="1:10">
      <c r="A231" s="15"/>
      <c r="B231" s="124"/>
      <c r="C231" s="124"/>
      <c r="D231" s="124"/>
      <c r="E231" s="124"/>
      <c r="F231" s="11"/>
      <c r="G231" s="8"/>
      <c r="H231" s="5"/>
      <c r="I231" s="493"/>
    </row>
    <row r="232" spans="1:10" ht="132.75" customHeight="1">
      <c r="A232" s="15" t="s">
        <v>155</v>
      </c>
      <c r="B232" s="547" t="s">
        <v>864</v>
      </c>
      <c r="C232" s="547" t="s">
        <v>33</v>
      </c>
      <c r="D232" s="547" t="s">
        <v>33</v>
      </c>
      <c r="E232" s="547" t="s">
        <v>33</v>
      </c>
      <c r="F232" s="130" t="s">
        <v>36</v>
      </c>
      <c r="G232" s="8">
        <v>2.4</v>
      </c>
      <c r="H232" s="5"/>
      <c r="I232" s="493">
        <f>G232*H232</f>
        <v>0</v>
      </c>
    </row>
    <row r="233" spans="1:10" ht="13.5" customHeight="1">
      <c r="A233" s="15"/>
      <c r="B233" s="531"/>
      <c r="C233" s="531"/>
      <c r="D233" s="531"/>
      <c r="E233" s="531"/>
      <c r="F233" s="130"/>
      <c r="G233" s="8"/>
      <c r="H233" s="5"/>
      <c r="I233" s="493"/>
    </row>
    <row r="234" spans="1:10" ht="42.75" customHeight="1">
      <c r="A234" s="16" t="s">
        <v>461</v>
      </c>
      <c r="B234" s="550" t="s">
        <v>865</v>
      </c>
      <c r="C234" s="550" t="s">
        <v>33</v>
      </c>
      <c r="D234" s="550" t="s">
        <v>33</v>
      </c>
      <c r="E234" s="550" t="s">
        <v>33</v>
      </c>
      <c r="F234" s="14" t="s">
        <v>36</v>
      </c>
      <c r="G234" s="6">
        <v>150</v>
      </c>
      <c r="H234" s="7"/>
      <c r="I234" s="7">
        <f>G234*H234</f>
        <v>0</v>
      </c>
      <c r="J234" s="533"/>
    </row>
    <row r="235" spans="1:10">
      <c r="A235" s="15"/>
      <c r="B235" s="124"/>
      <c r="C235" s="124"/>
      <c r="D235" s="124"/>
      <c r="E235" s="124"/>
      <c r="F235" s="11"/>
      <c r="G235" s="8"/>
      <c r="H235" s="5"/>
      <c r="I235" s="493"/>
    </row>
    <row r="236" spans="1:10">
      <c r="A236" s="22"/>
      <c r="B236" s="22"/>
      <c r="C236" s="22"/>
      <c r="D236" s="22"/>
      <c r="E236" s="97"/>
      <c r="F236" s="37" t="s">
        <v>146</v>
      </c>
      <c r="G236" s="22"/>
      <c r="H236" s="25" t="s">
        <v>13</v>
      </c>
      <c r="I236" s="499">
        <f>SUM(I222:I234)</f>
        <v>0</v>
      </c>
    </row>
    <row r="237" spans="1:10">
      <c r="A237" s="22"/>
      <c r="B237" s="22"/>
      <c r="C237" s="22"/>
      <c r="D237" s="22"/>
      <c r="E237" s="97"/>
      <c r="F237" s="37"/>
      <c r="G237" s="22"/>
      <c r="H237" s="25"/>
      <c r="I237" s="499"/>
    </row>
    <row r="238" spans="1:10">
      <c r="A238" s="22"/>
      <c r="B238" s="22"/>
      <c r="C238" s="22"/>
      <c r="D238" s="22"/>
      <c r="E238" s="97"/>
      <c r="F238" s="37"/>
      <c r="G238" s="22"/>
      <c r="H238" s="25"/>
      <c r="I238" s="499"/>
    </row>
    <row r="239" spans="1:10">
      <c r="A239" s="22"/>
      <c r="B239" s="22"/>
      <c r="C239" s="22"/>
      <c r="D239" s="22"/>
      <c r="E239" s="97"/>
      <c r="F239" s="37"/>
      <c r="G239" s="22"/>
      <c r="H239" s="25"/>
      <c r="I239" s="499"/>
    </row>
    <row r="240" spans="1:10">
      <c r="A240" s="22"/>
      <c r="B240" s="22"/>
      <c r="C240" s="22"/>
      <c r="D240" s="22"/>
      <c r="E240" s="97"/>
      <c r="F240" s="37"/>
      <c r="G240" s="22"/>
      <c r="H240" s="25"/>
      <c r="I240" s="499"/>
    </row>
    <row r="241" spans="1:9">
      <c r="A241" s="22"/>
      <c r="B241" s="22"/>
      <c r="C241" s="22"/>
      <c r="D241" s="22"/>
      <c r="E241" s="97"/>
      <c r="F241" s="37"/>
      <c r="G241" s="22"/>
      <c r="H241" s="25"/>
      <c r="I241" s="499"/>
    </row>
    <row r="242" spans="1:9">
      <c r="A242" s="22"/>
      <c r="B242" s="22"/>
      <c r="C242" s="22"/>
      <c r="D242" s="22"/>
      <c r="E242" s="97"/>
      <c r="F242" s="37"/>
      <c r="G242" s="22"/>
      <c r="H242" s="25"/>
      <c r="I242" s="499"/>
    </row>
    <row r="243" spans="1:9">
      <c r="A243" s="22"/>
      <c r="B243" s="22"/>
      <c r="C243" s="22"/>
      <c r="D243" s="22"/>
      <c r="E243" s="97"/>
      <c r="F243" s="37"/>
      <c r="G243" s="22"/>
      <c r="H243" s="25"/>
      <c r="I243" s="499"/>
    </row>
    <row r="244" spans="1:9">
      <c r="A244" s="22"/>
      <c r="B244" s="22"/>
      <c r="C244" s="22"/>
      <c r="D244" s="22"/>
      <c r="E244" s="97"/>
      <c r="F244" s="37"/>
      <c r="G244" s="22"/>
      <c r="H244" s="25"/>
      <c r="I244" s="499"/>
    </row>
    <row r="245" spans="1:9">
      <c r="A245" s="22"/>
      <c r="B245" s="22"/>
      <c r="C245" s="22"/>
      <c r="D245" s="22"/>
      <c r="E245" s="97"/>
      <c r="F245" s="37"/>
      <c r="G245" s="22"/>
      <c r="H245" s="25"/>
      <c r="I245" s="499"/>
    </row>
    <row r="246" spans="1:9">
      <c r="A246" s="22"/>
      <c r="B246" s="22"/>
      <c r="C246" s="22"/>
      <c r="D246" s="22"/>
      <c r="E246" s="97"/>
      <c r="F246" s="37"/>
      <c r="G246" s="22"/>
      <c r="H246" s="25"/>
      <c r="I246" s="499"/>
    </row>
    <row r="247" spans="1:9">
      <c r="A247" s="22"/>
      <c r="B247" s="22"/>
      <c r="C247" s="22"/>
      <c r="D247" s="22"/>
      <c r="E247" s="97"/>
      <c r="F247" s="37"/>
      <c r="G247" s="22"/>
      <c r="H247" s="25"/>
      <c r="I247" s="499"/>
    </row>
    <row r="248" spans="1:9">
      <c r="A248" s="22"/>
      <c r="B248" s="22"/>
      <c r="C248" s="22"/>
      <c r="D248" s="22"/>
      <c r="E248" s="97"/>
      <c r="F248" s="37"/>
      <c r="G248" s="22"/>
      <c r="H248" s="25"/>
      <c r="I248" s="499"/>
    </row>
    <row r="249" spans="1:9">
      <c r="A249" s="22"/>
      <c r="B249" s="22"/>
      <c r="C249" s="22"/>
      <c r="D249" s="22"/>
      <c r="E249" s="97"/>
      <c r="F249" s="37"/>
      <c r="G249" s="22"/>
      <c r="H249" s="25"/>
      <c r="I249" s="499"/>
    </row>
    <row r="250" spans="1:9">
      <c r="A250" s="22"/>
      <c r="B250" s="22"/>
      <c r="C250" s="22"/>
      <c r="D250" s="22"/>
      <c r="E250" s="97"/>
      <c r="F250" s="37"/>
      <c r="G250" s="22"/>
      <c r="H250" s="25"/>
      <c r="I250" s="499"/>
    </row>
    <row r="251" spans="1:9">
      <c r="A251" s="22"/>
      <c r="B251" s="22"/>
      <c r="C251" s="22"/>
      <c r="D251" s="22"/>
      <c r="E251" s="97"/>
      <c r="F251" s="37"/>
      <c r="G251" s="22"/>
      <c r="H251" s="25"/>
      <c r="I251" s="499"/>
    </row>
    <row r="252" spans="1:9">
      <c r="A252" s="22"/>
      <c r="B252" s="22"/>
      <c r="C252" s="22"/>
      <c r="D252" s="22"/>
      <c r="E252" s="97"/>
      <c r="F252" s="37"/>
      <c r="G252" s="22"/>
      <c r="H252" s="25"/>
      <c r="I252" s="499"/>
    </row>
    <row r="253" spans="1:9">
      <c r="A253" s="22"/>
      <c r="B253" s="22"/>
      <c r="C253" s="22"/>
      <c r="D253" s="22"/>
      <c r="E253" s="97"/>
      <c r="F253" s="37"/>
      <c r="G253" s="22"/>
      <c r="H253" s="25"/>
      <c r="I253" s="499"/>
    </row>
    <row r="254" spans="1:9">
      <c r="A254" s="22"/>
      <c r="B254" s="22"/>
      <c r="C254" s="22"/>
      <c r="D254" s="22"/>
      <c r="E254" s="97"/>
      <c r="F254" s="37"/>
      <c r="G254" s="22"/>
      <c r="H254" s="25"/>
      <c r="I254" s="499"/>
    </row>
    <row r="255" spans="1:9">
      <c r="A255" s="22"/>
      <c r="B255" s="22"/>
      <c r="C255" s="22"/>
      <c r="D255" s="22"/>
      <c r="E255" s="97"/>
      <c r="F255" s="37"/>
      <c r="G255" s="22"/>
      <c r="H255" s="25"/>
      <c r="I255" s="499"/>
    </row>
    <row r="256" spans="1:9">
      <c r="A256" s="22"/>
      <c r="B256" s="22"/>
      <c r="C256" s="22"/>
      <c r="D256" s="22"/>
      <c r="E256" s="97"/>
      <c r="F256" s="37"/>
      <c r="G256" s="22"/>
      <c r="H256" s="25"/>
      <c r="I256" s="499"/>
    </row>
    <row r="257" spans="1:9">
      <c r="A257" s="22"/>
      <c r="B257" s="22"/>
      <c r="C257" s="22"/>
      <c r="D257" s="22"/>
      <c r="E257" s="97"/>
      <c r="F257" s="37"/>
      <c r="G257" s="22"/>
      <c r="H257" s="25"/>
      <c r="I257" s="499"/>
    </row>
    <row r="258" spans="1:9">
      <c r="A258" s="22"/>
      <c r="B258" s="22"/>
      <c r="C258" s="22"/>
      <c r="D258" s="22"/>
      <c r="E258" s="97"/>
      <c r="F258" s="37"/>
      <c r="G258" s="22"/>
      <c r="H258" s="25"/>
      <c r="I258" s="499"/>
    </row>
    <row r="259" spans="1:9">
      <c r="A259" s="22"/>
      <c r="B259" s="22"/>
      <c r="C259" s="22"/>
      <c r="D259" s="22"/>
      <c r="E259" s="97"/>
      <c r="F259" s="37"/>
      <c r="G259" s="22"/>
      <c r="H259" s="25"/>
      <c r="I259" s="499"/>
    </row>
    <row r="260" spans="1:9">
      <c r="A260" s="22"/>
      <c r="B260" s="22"/>
      <c r="C260" s="22"/>
      <c r="D260" s="22"/>
      <c r="E260" s="97"/>
      <c r="F260" s="37"/>
      <c r="G260" s="22"/>
      <c r="H260" s="25"/>
      <c r="I260" s="499"/>
    </row>
    <row r="261" spans="1:9">
      <c r="A261" s="22"/>
      <c r="B261" s="22"/>
      <c r="C261" s="22"/>
      <c r="D261" s="22"/>
      <c r="E261" s="97"/>
      <c r="F261" s="37"/>
      <c r="G261" s="22"/>
      <c r="H261" s="25"/>
      <c r="I261" s="499"/>
    </row>
    <row r="262" spans="1:9">
      <c r="A262" s="22"/>
      <c r="B262" s="22"/>
      <c r="C262" s="22"/>
      <c r="D262" s="22"/>
      <c r="E262" s="97"/>
      <c r="F262" s="37"/>
      <c r="G262" s="22"/>
      <c r="H262" s="25"/>
      <c r="I262" s="499"/>
    </row>
    <row r="263" spans="1:9">
      <c r="A263" s="22"/>
      <c r="B263" s="22"/>
      <c r="C263" s="22"/>
      <c r="D263" s="22"/>
      <c r="E263" s="97"/>
      <c r="F263" s="37"/>
      <c r="G263" s="22"/>
      <c r="H263" s="25"/>
      <c r="I263" s="499"/>
    </row>
    <row r="264" spans="1:9">
      <c r="A264" s="22"/>
      <c r="B264" s="22"/>
      <c r="C264" s="22"/>
      <c r="D264" s="22"/>
      <c r="E264" s="97"/>
      <c r="F264" s="37"/>
      <c r="G264" s="22"/>
      <c r="H264" s="25"/>
      <c r="I264" s="499"/>
    </row>
    <row r="265" spans="1:9">
      <c r="A265" s="22"/>
      <c r="B265" s="22"/>
      <c r="C265" s="22"/>
      <c r="D265" s="22"/>
      <c r="E265" s="97"/>
      <c r="F265" s="37"/>
      <c r="G265" s="22"/>
      <c r="H265" s="25"/>
      <c r="I265" s="499"/>
    </row>
    <row r="266" spans="1:9">
      <c r="A266" s="22"/>
      <c r="B266" s="22"/>
      <c r="C266" s="22"/>
      <c r="D266" s="22"/>
      <c r="E266" s="97"/>
      <c r="F266" s="37"/>
      <c r="G266" s="22"/>
      <c r="H266" s="25"/>
      <c r="I266" s="499"/>
    </row>
    <row r="267" spans="1:9">
      <c r="A267" s="22"/>
      <c r="B267" s="22"/>
      <c r="C267" s="22"/>
      <c r="D267" s="22"/>
      <c r="E267" s="97"/>
      <c r="F267" s="37"/>
      <c r="G267" s="22"/>
      <c r="H267" s="25"/>
      <c r="I267" s="499"/>
    </row>
    <row r="268" spans="1:9">
      <c r="A268" s="22"/>
      <c r="B268" s="22"/>
      <c r="C268" s="22"/>
      <c r="D268" s="22"/>
      <c r="E268" s="97"/>
      <c r="F268" s="37"/>
      <c r="G268" s="22"/>
      <c r="H268" s="25"/>
      <c r="I268" s="499"/>
    </row>
    <row r="269" spans="1:9">
      <c r="A269" s="22"/>
      <c r="B269" s="22"/>
      <c r="C269" s="22"/>
      <c r="D269" s="22"/>
      <c r="E269" s="97"/>
      <c r="F269" s="37"/>
      <c r="G269" s="22"/>
      <c r="H269" s="25"/>
      <c r="I269" s="499"/>
    </row>
    <row r="270" spans="1:9">
      <c r="A270" s="22"/>
      <c r="B270" s="22"/>
      <c r="C270" s="22"/>
      <c r="D270" s="22"/>
      <c r="E270" s="97"/>
      <c r="F270" s="37"/>
      <c r="G270" s="22"/>
      <c r="H270" s="25"/>
      <c r="I270" s="499"/>
    </row>
    <row r="271" spans="1:9">
      <c r="A271" s="555" t="s">
        <v>28</v>
      </c>
      <c r="B271" s="555"/>
      <c r="C271" s="555"/>
      <c r="D271" s="555"/>
      <c r="E271" s="555"/>
      <c r="F271" s="555"/>
      <c r="G271" s="555"/>
      <c r="H271" s="555"/>
      <c r="I271" s="555"/>
    </row>
    <row r="273" spans="1:9">
      <c r="A273" s="26" t="s">
        <v>97</v>
      </c>
      <c r="I273" s="503">
        <f>I42</f>
        <v>0</v>
      </c>
    </row>
    <row r="274" spans="1:9">
      <c r="A274" s="26" t="s">
        <v>110</v>
      </c>
      <c r="I274" s="503">
        <f>I52</f>
        <v>0</v>
      </c>
    </row>
    <row r="275" spans="1:9">
      <c r="A275" s="26" t="s">
        <v>113</v>
      </c>
      <c r="I275" s="503">
        <f>I63</f>
        <v>0</v>
      </c>
    </row>
    <row r="276" spans="1:9">
      <c r="A276" s="26" t="s">
        <v>76</v>
      </c>
      <c r="I276" s="503">
        <f>I72</f>
        <v>0</v>
      </c>
    </row>
    <row r="277" spans="1:9">
      <c r="A277" s="26" t="s">
        <v>77</v>
      </c>
      <c r="I277" s="503">
        <f>I81</f>
        <v>0</v>
      </c>
    </row>
    <row r="278" spans="1:9">
      <c r="A278" s="26" t="s">
        <v>38</v>
      </c>
      <c r="I278" s="503">
        <f>I94</f>
        <v>0</v>
      </c>
    </row>
    <row r="279" spans="1:9">
      <c r="A279" s="26" t="s">
        <v>81</v>
      </c>
      <c r="I279" s="503">
        <f>I110</f>
        <v>0</v>
      </c>
    </row>
    <row r="280" spans="1:9">
      <c r="A280" s="28" t="s">
        <v>39</v>
      </c>
      <c r="B280" s="22"/>
      <c r="C280" s="22"/>
      <c r="D280" s="22"/>
      <c r="E280" s="22"/>
      <c r="F280" s="22"/>
      <c r="G280" s="22"/>
      <c r="H280" s="22"/>
      <c r="I280" s="504">
        <f>I140</f>
        <v>0</v>
      </c>
    </row>
    <row r="281" spans="1:9">
      <c r="A281" s="28" t="s">
        <v>86</v>
      </c>
      <c r="B281" s="22"/>
      <c r="C281" s="22"/>
      <c r="D281" s="22"/>
      <c r="E281" s="22"/>
      <c r="F281" s="22"/>
      <c r="G281" s="22"/>
      <c r="H281" s="22"/>
      <c r="I281" s="504">
        <f>I151</f>
        <v>0</v>
      </c>
    </row>
    <row r="282" spans="1:9">
      <c r="A282" s="28" t="s">
        <v>47</v>
      </c>
      <c r="B282" s="22"/>
      <c r="C282" s="22"/>
      <c r="D282" s="22"/>
      <c r="E282" s="22"/>
      <c r="F282" s="22"/>
      <c r="G282" s="22"/>
      <c r="H282" s="22"/>
      <c r="I282" s="504">
        <f>I166</f>
        <v>0</v>
      </c>
    </row>
    <row r="283" spans="1:9">
      <c r="A283" s="28" t="s">
        <v>49</v>
      </c>
      <c r="B283" s="22"/>
      <c r="C283" s="22"/>
      <c r="D283" s="22"/>
      <c r="E283" s="22"/>
      <c r="F283" s="22"/>
      <c r="G283" s="22"/>
      <c r="H283" s="22"/>
      <c r="I283" s="504">
        <f>I181</f>
        <v>0</v>
      </c>
    </row>
    <row r="284" spans="1:9">
      <c r="A284" s="28" t="s">
        <v>85</v>
      </c>
      <c r="B284" s="22"/>
      <c r="C284" s="22"/>
      <c r="D284" s="22"/>
      <c r="E284" s="22"/>
      <c r="F284" s="22"/>
      <c r="G284" s="22"/>
      <c r="H284" s="22"/>
      <c r="I284" s="504">
        <f>I202</f>
        <v>0</v>
      </c>
    </row>
    <row r="285" spans="1:9">
      <c r="A285" s="28" t="s">
        <v>142</v>
      </c>
      <c r="B285" s="22"/>
      <c r="C285" s="22"/>
      <c r="D285" s="22"/>
      <c r="E285" s="22"/>
      <c r="F285" s="22"/>
      <c r="G285" s="22"/>
      <c r="H285" s="22"/>
      <c r="I285" s="504">
        <f>I215</f>
        <v>0</v>
      </c>
    </row>
    <row r="286" spans="1:9">
      <c r="A286" s="29" t="s">
        <v>146</v>
      </c>
      <c r="B286" s="19"/>
      <c r="C286" s="19"/>
      <c r="D286" s="19"/>
      <c r="E286" s="19"/>
      <c r="F286" s="19"/>
      <c r="G286" s="19"/>
      <c r="H286" s="19"/>
      <c r="I286" s="505">
        <f>I236</f>
        <v>0</v>
      </c>
    </row>
    <row r="287" spans="1:9">
      <c r="I287" s="503"/>
    </row>
    <row r="288" spans="1:9">
      <c r="H288" s="1" t="s">
        <v>13</v>
      </c>
      <c r="I288" s="506">
        <f>SUM(I273:I286)</f>
        <v>0</v>
      </c>
    </row>
    <row r="289" spans="1:9">
      <c r="H289"/>
      <c r="I289" s="507"/>
    </row>
    <row r="290" spans="1:9">
      <c r="H290" s="58"/>
      <c r="I290" s="506"/>
    </row>
    <row r="291" spans="1:9">
      <c r="A291" s="22"/>
      <c r="B291" s="22"/>
      <c r="C291" s="22"/>
      <c r="D291" s="22"/>
      <c r="E291" s="73"/>
      <c r="F291" s="37"/>
      <c r="G291" s="22"/>
      <c r="H291" s="25"/>
      <c r="I291" s="499"/>
    </row>
    <row r="292" spans="1:9">
      <c r="A292" s="22"/>
      <c r="B292" s="22"/>
      <c r="C292" s="22"/>
      <c r="D292" s="22"/>
      <c r="E292" s="73"/>
      <c r="F292" s="37"/>
      <c r="G292" s="22"/>
      <c r="H292" s="25"/>
      <c r="I292" s="499"/>
    </row>
    <row r="293" spans="1:9">
      <c r="A293" s="22"/>
      <c r="B293" s="22"/>
      <c r="C293" s="22"/>
      <c r="D293" s="22"/>
      <c r="E293" s="73"/>
      <c r="F293" s="37"/>
      <c r="G293" s="22"/>
      <c r="H293" s="25"/>
      <c r="I293" s="499"/>
    </row>
    <row r="294" spans="1:9">
      <c r="A294" s="22"/>
      <c r="B294" s="22"/>
      <c r="C294" s="22"/>
      <c r="D294" s="22"/>
      <c r="E294" s="73"/>
      <c r="F294" s="37"/>
      <c r="G294" s="22"/>
      <c r="H294" s="25"/>
      <c r="I294" s="499"/>
    </row>
    <row r="295" spans="1:9">
      <c r="A295" s="22"/>
      <c r="B295" s="22"/>
      <c r="C295" s="22"/>
      <c r="D295" s="22"/>
      <c r="E295" s="73"/>
      <c r="F295" s="37"/>
      <c r="G295" s="22"/>
      <c r="H295" s="25"/>
      <c r="I295" s="499"/>
    </row>
    <row r="296" spans="1:9">
      <c r="A296" s="22"/>
      <c r="B296" s="22"/>
      <c r="C296" s="22"/>
      <c r="D296" s="22"/>
      <c r="E296" s="73"/>
      <c r="F296" s="37"/>
      <c r="G296" s="22"/>
      <c r="H296" s="25"/>
      <c r="I296" s="499"/>
    </row>
    <row r="297" spans="1:9">
      <c r="A297" s="22"/>
      <c r="B297" s="22"/>
      <c r="C297" s="22"/>
      <c r="D297" s="22"/>
      <c r="E297" s="73"/>
      <c r="F297" s="37"/>
      <c r="G297" s="22"/>
      <c r="H297" s="25"/>
      <c r="I297" s="499"/>
    </row>
    <row r="298" spans="1:9">
      <c r="A298" s="22"/>
      <c r="B298" s="22"/>
      <c r="C298" s="22"/>
      <c r="D298" s="22"/>
      <c r="E298" s="73"/>
      <c r="F298" s="37"/>
      <c r="G298" s="22"/>
      <c r="H298" s="25"/>
      <c r="I298" s="499"/>
    </row>
    <row r="299" spans="1:9">
      <c r="A299" s="22"/>
      <c r="B299" s="22"/>
      <c r="C299" s="22"/>
      <c r="D299" s="22"/>
      <c r="E299" s="73"/>
      <c r="F299" s="37"/>
      <c r="G299" s="22"/>
      <c r="H299" s="25"/>
      <c r="I299" s="499"/>
    </row>
    <row r="300" spans="1:9">
      <c r="A300" s="22"/>
      <c r="B300" s="22"/>
      <c r="C300" s="22"/>
      <c r="D300" s="22"/>
      <c r="E300" s="73"/>
      <c r="F300" s="37"/>
      <c r="G300" s="22"/>
      <c r="H300" s="25"/>
      <c r="I300" s="499"/>
    </row>
    <row r="301" spans="1:9">
      <c r="A301" s="22"/>
      <c r="B301" s="22"/>
      <c r="C301" s="22"/>
      <c r="D301" s="22"/>
      <c r="E301" s="73"/>
      <c r="F301" s="37"/>
      <c r="G301" s="22"/>
      <c r="H301" s="25"/>
      <c r="I301" s="499"/>
    </row>
    <row r="302" spans="1:9">
      <c r="A302" s="22"/>
      <c r="B302" s="22"/>
      <c r="C302" s="22"/>
      <c r="D302" s="22"/>
      <c r="E302" s="73"/>
      <c r="F302" s="37"/>
      <c r="G302" s="22"/>
      <c r="H302" s="25"/>
      <c r="I302" s="499"/>
    </row>
    <row r="303" spans="1:9">
      <c r="A303" s="22"/>
      <c r="B303" s="22"/>
      <c r="C303" s="22"/>
      <c r="D303" s="22"/>
      <c r="E303" s="73"/>
      <c r="F303" s="37"/>
      <c r="G303" s="22"/>
      <c r="H303" s="25"/>
      <c r="I303" s="499"/>
    </row>
    <row r="304" spans="1:9">
      <c r="A304" s="22"/>
      <c r="B304" s="22"/>
      <c r="C304" s="22"/>
      <c r="D304" s="22"/>
      <c r="E304" s="73"/>
      <c r="F304" s="37"/>
      <c r="G304" s="22"/>
      <c r="H304" s="25"/>
      <c r="I304" s="499"/>
    </row>
    <row r="305" spans="1:9">
      <c r="A305" s="22"/>
      <c r="B305" s="22"/>
      <c r="C305" s="22"/>
      <c r="D305" s="22"/>
      <c r="E305" s="73"/>
      <c r="F305" s="37"/>
      <c r="G305" s="22"/>
      <c r="H305" s="25"/>
      <c r="I305" s="499"/>
    </row>
  </sheetData>
  <mergeCells count="87">
    <mergeCell ref="B130:E130"/>
    <mergeCell ref="B134:E134"/>
    <mergeCell ref="A3:I3"/>
    <mergeCell ref="A6:I6"/>
    <mergeCell ref="B40:E40"/>
    <mergeCell ref="B122:E122"/>
    <mergeCell ref="B124:E124"/>
    <mergeCell ref="B120:E120"/>
    <mergeCell ref="B48:E48"/>
    <mergeCell ref="B50:E50"/>
    <mergeCell ref="B32:E32"/>
    <mergeCell ref="B34:E34"/>
    <mergeCell ref="B36:E36"/>
    <mergeCell ref="B14:E14"/>
    <mergeCell ref="B16:E16"/>
    <mergeCell ref="B18:E18"/>
    <mergeCell ref="B26:E26"/>
    <mergeCell ref="B28:E28"/>
    <mergeCell ref="B100:E100"/>
    <mergeCell ref="B102:E102"/>
    <mergeCell ref="B106:E106"/>
    <mergeCell ref="B108:E108"/>
    <mergeCell ref="B116:E116"/>
    <mergeCell ref="A271:I271"/>
    <mergeCell ref="B200:E200"/>
    <mergeCell ref="B186:E186"/>
    <mergeCell ref="B188:E188"/>
    <mergeCell ref="B190:E190"/>
    <mergeCell ref="B192:E192"/>
    <mergeCell ref="B194:E194"/>
    <mergeCell ref="B196:E196"/>
    <mergeCell ref="B207:E207"/>
    <mergeCell ref="B209:E209"/>
    <mergeCell ref="B213:E213"/>
    <mergeCell ref="B220:E220"/>
    <mergeCell ref="B222:E222"/>
    <mergeCell ref="B211:E211"/>
    <mergeCell ref="B234:E234"/>
    <mergeCell ref="B232:E232"/>
    <mergeCell ref="A1:I1"/>
    <mergeCell ref="B98:E98"/>
    <mergeCell ref="B77:E77"/>
    <mergeCell ref="B79:E79"/>
    <mergeCell ref="B68:E68"/>
    <mergeCell ref="B70:E70"/>
    <mergeCell ref="B46:E46"/>
    <mergeCell ref="B57:E57"/>
    <mergeCell ref="B88:E88"/>
    <mergeCell ref="B86:E86"/>
    <mergeCell ref="A5:I5"/>
    <mergeCell ref="B92:E92"/>
    <mergeCell ref="B20:E20"/>
    <mergeCell ref="B22:E22"/>
    <mergeCell ref="B24:E24"/>
    <mergeCell ref="B38:E38"/>
    <mergeCell ref="B228:E228"/>
    <mergeCell ref="B230:E230"/>
    <mergeCell ref="B145:E145"/>
    <mergeCell ref="B147:E147"/>
    <mergeCell ref="B173:E173"/>
    <mergeCell ref="B179:E179"/>
    <mergeCell ref="B177:E177"/>
    <mergeCell ref="B149:E149"/>
    <mergeCell ref="B158:E158"/>
    <mergeCell ref="B164:E164"/>
    <mergeCell ref="B224:E224"/>
    <mergeCell ref="B226:E226"/>
    <mergeCell ref="B198:E198"/>
    <mergeCell ref="B175:E175"/>
    <mergeCell ref="B171:E171"/>
    <mergeCell ref="B156:E156"/>
    <mergeCell ref="A7:I7"/>
    <mergeCell ref="B162:E162"/>
    <mergeCell ref="B160:E160"/>
    <mergeCell ref="B10:E10"/>
    <mergeCell ref="B12:E12"/>
    <mergeCell ref="B30:E30"/>
    <mergeCell ref="B136:E136"/>
    <mergeCell ref="B138:E138"/>
    <mergeCell ref="B59:E59"/>
    <mergeCell ref="B61:E61"/>
    <mergeCell ref="B126:E126"/>
    <mergeCell ref="B90:E90"/>
    <mergeCell ref="B128:E128"/>
    <mergeCell ref="B132:E132"/>
    <mergeCell ref="B104:E104"/>
    <mergeCell ref="B118:E118"/>
  </mergeCells>
  <pageMargins left="0.7" right="0.7" top="0.75" bottom="0.75" header="0.3" footer="0.3"/>
  <pageSetup paperSize="9" orientation="portrait" r:id="rId1"/>
  <headerFooter>
    <oddHeader>&amp;L&amp;8&amp;K01+034Planum projekt d.o.o.K. Tomislava 51a, Beli Manastir</oddHeader>
  </headerFooter>
</worksheet>
</file>

<file path=xl/worksheets/sheet4.xml><?xml version="1.0" encoding="utf-8"?>
<worksheet xmlns="http://schemas.openxmlformats.org/spreadsheetml/2006/main" xmlns:r="http://schemas.openxmlformats.org/officeDocument/2006/relationships">
  <dimension ref="A1:I108"/>
  <sheetViews>
    <sheetView view="pageBreakPreview" zoomScale="90" zoomScaleSheetLayoutView="90" zoomScalePageLayoutView="80" workbookViewId="0">
      <selection sqref="A1:I1"/>
    </sheetView>
  </sheetViews>
  <sheetFormatPr defaultRowHeight="12.75"/>
  <cols>
    <col min="1" max="1" width="5.42578125" style="18" customWidth="1"/>
    <col min="2" max="4" width="9.140625" style="18"/>
    <col min="5" max="5" width="9.140625" style="18" customWidth="1"/>
    <col min="6" max="6" width="7.140625" style="18" customWidth="1"/>
    <col min="7" max="7" width="9.140625" style="18" customWidth="1"/>
    <col min="8" max="8" width="13.85546875" style="18" customWidth="1"/>
    <col min="9" max="9" width="16.140625" style="496" customWidth="1"/>
    <col min="10" max="10" width="14.140625" customWidth="1"/>
  </cols>
  <sheetData>
    <row r="1" spans="1:9" ht="12.75" customHeight="1">
      <c r="A1" s="555" t="s">
        <v>223</v>
      </c>
      <c r="B1" s="555"/>
      <c r="C1" s="555"/>
      <c r="D1" s="555"/>
      <c r="E1" s="555"/>
      <c r="F1" s="555"/>
      <c r="G1" s="555"/>
      <c r="H1" s="555"/>
      <c r="I1" s="555"/>
    </row>
    <row r="2" spans="1:9" ht="12" customHeight="1">
      <c r="A2" s="527"/>
      <c r="B2" s="527"/>
      <c r="C2" s="527"/>
      <c r="D2" s="527"/>
      <c r="E2" s="527"/>
      <c r="F2" s="527"/>
      <c r="G2" s="527"/>
      <c r="H2" s="527"/>
      <c r="I2" s="527"/>
    </row>
    <row r="3" spans="1:9" ht="12.75" customHeight="1">
      <c r="A3" s="561" t="s">
        <v>845</v>
      </c>
      <c r="B3" s="561"/>
      <c r="C3" s="561"/>
      <c r="D3" s="561"/>
      <c r="E3" s="561"/>
      <c r="F3" s="561"/>
      <c r="G3" s="561"/>
      <c r="H3" s="561"/>
      <c r="I3" s="561"/>
    </row>
    <row r="4" spans="1:9" ht="13.5" customHeight="1">
      <c r="A4" s="137"/>
      <c r="B4" s="137"/>
      <c r="C4" s="137"/>
      <c r="D4" s="137"/>
      <c r="E4" s="137"/>
      <c r="F4" s="137"/>
      <c r="G4" s="137"/>
      <c r="H4" s="137"/>
      <c r="I4" s="488"/>
    </row>
    <row r="5" spans="1:9" ht="31.5" customHeight="1">
      <c r="A5" s="544" t="s">
        <v>457</v>
      </c>
      <c r="B5" s="544"/>
      <c r="C5" s="544"/>
      <c r="D5" s="544"/>
      <c r="E5" s="544"/>
      <c r="F5" s="544"/>
      <c r="G5" s="544"/>
      <c r="H5" s="544"/>
      <c r="I5" s="544"/>
    </row>
    <row r="6" spans="1:9" ht="12.75" customHeight="1">
      <c r="A6" s="126"/>
      <c r="B6" s="126"/>
      <c r="C6" s="126"/>
      <c r="D6" s="126"/>
      <c r="E6" s="126"/>
      <c r="F6" s="126"/>
      <c r="G6" s="126"/>
      <c r="H6" s="126"/>
      <c r="I6" s="489"/>
    </row>
    <row r="7" spans="1:9" ht="12.75" customHeight="1">
      <c r="A7" s="126"/>
      <c r="B7" s="126"/>
      <c r="C7" s="126"/>
      <c r="D7" s="126"/>
      <c r="E7" s="126"/>
      <c r="F7" s="126"/>
      <c r="G7" s="126"/>
      <c r="H7" s="126"/>
      <c r="I7" s="489"/>
    </row>
    <row r="8" spans="1:9" ht="12.75" customHeight="1">
      <c r="A8" s="9" t="s">
        <v>410</v>
      </c>
      <c r="B8" s="10"/>
      <c r="C8" s="10"/>
      <c r="D8" s="10"/>
      <c r="E8" s="10"/>
      <c r="F8" s="13"/>
      <c r="G8" s="13"/>
      <c r="H8" s="13"/>
      <c r="I8" s="490"/>
    </row>
    <row r="9" spans="1:9" ht="12.75" customHeight="1">
      <c r="A9" s="9"/>
      <c r="B9" s="10"/>
      <c r="C9" s="10"/>
      <c r="D9" s="10"/>
      <c r="E9" s="10"/>
      <c r="F9" s="13"/>
      <c r="G9" s="13"/>
      <c r="H9" s="13"/>
      <c r="I9" s="490"/>
    </row>
    <row r="10" spans="1:9" ht="12.75" customHeight="1">
      <c r="A10" s="14" t="s">
        <v>4</v>
      </c>
      <c r="B10" s="546" t="s">
        <v>5</v>
      </c>
      <c r="C10" s="546"/>
      <c r="D10" s="546"/>
      <c r="E10" s="546"/>
      <c r="F10" s="14" t="s">
        <v>6</v>
      </c>
      <c r="G10" s="14" t="s">
        <v>7</v>
      </c>
      <c r="H10" s="14" t="s">
        <v>9</v>
      </c>
      <c r="I10" s="491" t="s">
        <v>8</v>
      </c>
    </row>
    <row r="11" spans="1:9" ht="12.75" customHeight="1">
      <c r="A11" s="13"/>
      <c r="B11" s="10"/>
      <c r="C11" s="10"/>
      <c r="D11" s="10"/>
      <c r="E11" s="10"/>
      <c r="F11" s="13"/>
      <c r="G11" s="13"/>
      <c r="H11" s="13"/>
      <c r="I11" s="490"/>
    </row>
    <row r="12" spans="1:9" ht="53.25" customHeight="1">
      <c r="A12" s="16" t="s">
        <v>456</v>
      </c>
      <c r="B12" s="550" t="s">
        <v>460</v>
      </c>
      <c r="C12" s="550" t="s">
        <v>409</v>
      </c>
      <c r="D12" s="550" t="s">
        <v>409</v>
      </c>
      <c r="E12" s="550" t="s">
        <v>409</v>
      </c>
      <c r="F12" s="14" t="s">
        <v>37</v>
      </c>
      <c r="G12" s="6">
        <v>6.4</v>
      </c>
      <c r="H12" s="7"/>
      <c r="I12" s="491">
        <f>G12*H12</f>
        <v>0</v>
      </c>
    </row>
    <row r="13" spans="1:9" ht="12.75" customHeight="1"/>
    <row r="14" spans="1:9" ht="12.75" customHeight="1">
      <c r="E14" s="20"/>
      <c r="F14" s="17" t="s">
        <v>410</v>
      </c>
      <c r="H14" s="33" t="s">
        <v>13</v>
      </c>
      <c r="I14" s="494">
        <f>SUM(I6:I12)</f>
        <v>0</v>
      </c>
    </row>
    <row r="15" spans="1:9" ht="12.75" customHeight="1">
      <c r="A15" s="126"/>
      <c r="B15" s="126"/>
      <c r="C15" s="126"/>
      <c r="D15" s="126"/>
      <c r="E15" s="126"/>
      <c r="F15" s="126"/>
      <c r="G15" s="126"/>
      <c r="H15" s="126"/>
      <c r="I15" s="489"/>
    </row>
    <row r="16" spans="1:9">
      <c r="A16" s="9" t="s">
        <v>110</v>
      </c>
      <c r="B16" s="10"/>
      <c r="C16" s="10"/>
      <c r="D16" s="10"/>
      <c r="E16" s="10"/>
      <c r="F16" s="13"/>
      <c r="G16" s="13"/>
      <c r="H16" s="13"/>
      <c r="I16" s="490"/>
    </row>
    <row r="17" spans="1:9">
      <c r="A17" s="9"/>
      <c r="B17" s="10"/>
      <c r="C17" s="10"/>
      <c r="D17" s="10"/>
      <c r="E17" s="10"/>
      <c r="F17" s="13"/>
      <c r="G17" s="13"/>
      <c r="H17" s="13"/>
      <c r="I17" s="490"/>
    </row>
    <row r="18" spans="1:9">
      <c r="A18" s="14" t="s">
        <v>4</v>
      </c>
      <c r="B18" s="546" t="s">
        <v>5</v>
      </c>
      <c r="C18" s="546"/>
      <c r="D18" s="546"/>
      <c r="E18" s="546"/>
      <c r="F18" s="14" t="s">
        <v>6</v>
      </c>
      <c r="G18" s="14" t="s">
        <v>7</v>
      </c>
      <c r="H18" s="14" t="s">
        <v>9</v>
      </c>
      <c r="I18" s="491" t="s">
        <v>8</v>
      </c>
    </row>
    <row r="19" spans="1:9" ht="12.75" customHeight="1">
      <c r="A19" s="13"/>
      <c r="B19" s="10"/>
      <c r="C19" s="10"/>
      <c r="D19" s="10"/>
      <c r="E19" s="10"/>
      <c r="F19" s="13"/>
      <c r="G19" s="13"/>
      <c r="H19" s="13"/>
      <c r="I19" s="490"/>
    </row>
    <row r="20" spans="1:9" ht="55.5" customHeight="1">
      <c r="A20" s="16" t="s">
        <v>14</v>
      </c>
      <c r="B20" s="550" t="s">
        <v>416</v>
      </c>
      <c r="C20" s="550" t="s">
        <v>29</v>
      </c>
      <c r="D20" s="550" t="s">
        <v>29</v>
      </c>
      <c r="E20" s="550" t="s">
        <v>29</v>
      </c>
      <c r="F20" s="14" t="s">
        <v>36</v>
      </c>
      <c r="G20" s="6">
        <v>6.98</v>
      </c>
      <c r="H20" s="7"/>
      <c r="I20" s="491">
        <f>G20*H20</f>
        <v>0</v>
      </c>
    </row>
    <row r="22" spans="1:9">
      <c r="E22" s="20"/>
      <c r="F22" s="17" t="s">
        <v>110</v>
      </c>
      <c r="H22" s="33" t="s">
        <v>13</v>
      </c>
      <c r="I22" s="494">
        <f>SUM(I20:I20)</f>
        <v>0</v>
      </c>
    </row>
    <row r="23" spans="1:9">
      <c r="E23" s="20"/>
      <c r="F23" s="17"/>
      <c r="H23" s="33"/>
      <c r="I23" s="494"/>
    </row>
    <row r="24" spans="1:9">
      <c r="E24" s="20"/>
      <c r="F24" s="17"/>
      <c r="H24" s="33"/>
      <c r="I24" s="494"/>
    </row>
    <row r="25" spans="1:9">
      <c r="A25" s="9" t="s">
        <v>113</v>
      </c>
      <c r="B25" s="10"/>
      <c r="C25" s="10"/>
      <c r="D25" s="10"/>
      <c r="E25" s="10"/>
      <c r="F25" s="13"/>
      <c r="G25" s="13"/>
      <c r="H25" s="13"/>
      <c r="I25" s="490"/>
    </row>
    <row r="26" spans="1:9">
      <c r="A26" s="9"/>
      <c r="B26" s="10"/>
      <c r="C26" s="10"/>
      <c r="D26" s="10"/>
      <c r="E26" s="10"/>
      <c r="F26" s="13"/>
      <c r="G26" s="13"/>
      <c r="H26" s="13"/>
      <c r="I26" s="490"/>
    </row>
    <row r="27" spans="1:9">
      <c r="A27" s="14" t="s">
        <v>4</v>
      </c>
      <c r="B27" s="546" t="s">
        <v>5</v>
      </c>
      <c r="C27" s="546"/>
      <c r="D27" s="546"/>
      <c r="E27" s="546"/>
      <c r="F27" s="14" t="s">
        <v>6</v>
      </c>
      <c r="G27" s="14" t="s">
        <v>7</v>
      </c>
      <c r="H27" s="14" t="s">
        <v>9</v>
      </c>
      <c r="I27" s="491" t="s">
        <v>8</v>
      </c>
    </row>
    <row r="28" spans="1:9">
      <c r="A28" s="13"/>
      <c r="B28" s="10"/>
      <c r="C28" s="10"/>
      <c r="D28" s="10"/>
      <c r="E28" s="10"/>
      <c r="F28" s="13"/>
      <c r="G28" s="13"/>
      <c r="H28" s="13"/>
      <c r="I28" s="490"/>
    </row>
    <row r="29" spans="1:9" ht="79.5" customHeight="1">
      <c r="A29" s="16" t="s">
        <v>18</v>
      </c>
      <c r="B29" s="550" t="s">
        <v>114</v>
      </c>
      <c r="C29" s="550" t="s">
        <v>30</v>
      </c>
      <c r="D29" s="550" t="s">
        <v>30</v>
      </c>
      <c r="E29" s="550" t="s">
        <v>30</v>
      </c>
      <c r="F29" s="14" t="s">
        <v>37</v>
      </c>
      <c r="G29" s="6">
        <v>5.94</v>
      </c>
      <c r="H29" s="7"/>
      <c r="I29" s="491">
        <f>G29*H29</f>
        <v>0</v>
      </c>
    </row>
    <row r="31" spans="1:9">
      <c r="E31" s="20"/>
      <c r="F31" s="17" t="s">
        <v>113</v>
      </c>
      <c r="H31" s="33" t="s">
        <v>13</v>
      </c>
      <c r="I31" s="494">
        <f>SUM(I29:I29)</f>
        <v>0</v>
      </c>
    </row>
    <row r="32" spans="1:9">
      <c r="E32" s="20"/>
      <c r="F32" s="17"/>
      <c r="H32" s="33"/>
      <c r="I32" s="494"/>
    </row>
    <row r="33" spans="1:9">
      <c r="E33" s="20"/>
      <c r="F33" s="17"/>
      <c r="H33" s="33"/>
      <c r="I33" s="494"/>
    </row>
    <row r="34" spans="1:9">
      <c r="A34" s="9" t="s">
        <v>118</v>
      </c>
      <c r="B34" s="10"/>
      <c r="C34" s="10"/>
      <c r="D34" s="10"/>
      <c r="E34" s="10"/>
      <c r="F34" s="13"/>
      <c r="G34" s="13"/>
      <c r="H34" s="13"/>
      <c r="I34" s="490"/>
    </row>
    <row r="35" spans="1:9">
      <c r="A35" s="9"/>
      <c r="B35" s="10"/>
      <c r="C35" s="10"/>
      <c r="D35" s="10"/>
      <c r="E35" s="10"/>
      <c r="F35" s="13"/>
      <c r="G35" s="13"/>
      <c r="H35" s="13"/>
      <c r="I35" s="490"/>
    </row>
    <row r="36" spans="1:9">
      <c r="A36" s="14" t="s">
        <v>4</v>
      </c>
      <c r="B36" s="546" t="s">
        <v>5</v>
      </c>
      <c r="C36" s="546"/>
      <c r="D36" s="546"/>
      <c r="E36" s="546"/>
      <c r="F36" s="14" t="s">
        <v>6</v>
      </c>
      <c r="G36" s="14" t="s">
        <v>7</v>
      </c>
      <c r="H36" s="14" t="s">
        <v>9</v>
      </c>
      <c r="I36" s="491" t="s">
        <v>8</v>
      </c>
    </row>
    <row r="37" spans="1:9">
      <c r="A37" s="13"/>
      <c r="B37" s="10"/>
      <c r="C37" s="10"/>
      <c r="D37" s="10"/>
      <c r="E37" s="10"/>
      <c r="F37" s="13"/>
      <c r="G37" s="13"/>
      <c r="H37" s="13"/>
      <c r="I37" s="490"/>
    </row>
    <row r="38" spans="1:9" ht="46.5" customHeight="1">
      <c r="A38" s="16" t="s">
        <v>20</v>
      </c>
      <c r="B38" s="550" t="s">
        <v>417</v>
      </c>
      <c r="C38" s="550" t="s">
        <v>31</v>
      </c>
      <c r="D38" s="550" t="s">
        <v>31</v>
      </c>
      <c r="E38" s="550" t="s">
        <v>31</v>
      </c>
      <c r="F38" s="14" t="s">
        <v>27</v>
      </c>
      <c r="G38" s="6">
        <v>950</v>
      </c>
      <c r="H38" s="7"/>
      <c r="I38" s="491">
        <f>G38*H38</f>
        <v>0</v>
      </c>
    </row>
    <row r="40" spans="1:9">
      <c r="E40" s="20"/>
      <c r="F40" s="17" t="s">
        <v>118</v>
      </c>
      <c r="H40" s="33" t="s">
        <v>13</v>
      </c>
      <c r="I40" s="494">
        <f>SUM(I38:I38)</f>
        <v>0</v>
      </c>
    </row>
    <row r="41" spans="1:9">
      <c r="E41" s="20"/>
      <c r="F41" s="17"/>
      <c r="H41" s="33"/>
      <c r="I41" s="494"/>
    </row>
    <row r="42" spans="1:9">
      <c r="E42" s="20"/>
      <c r="F42" s="17"/>
      <c r="H42" s="33"/>
      <c r="I42" s="494"/>
    </row>
    <row r="43" spans="1:9">
      <c r="E43" s="20"/>
      <c r="F43" s="17"/>
      <c r="H43" s="33"/>
      <c r="I43" s="494"/>
    </row>
    <row r="44" spans="1:9">
      <c r="E44" s="20"/>
      <c r="F44" s="17"/>
      <c r="H44" s="33"/>
      <c r="I44" s="494"/>
    </row>
    <row r="45" spans="1:9">
      <c r="E45" s="20"/>
      <c r="F45" s="17"/>
      <c r="H45" s="33"/>
      <c r="I45" s="494"/>
    </row>
    <row r="46" spans="1:9">
      <c r="A46" s="9" t="s">
        <v>119</v>
      </c>
      <c r="B46" s="10"/>
      <c r="C46" s="10"/>
      <c r="D46" s="10"/>
      <c r="E46" s="10"/>
      <c r="F46" s="13"/>
      <c r="G46" s="8"/>
      <c r="H46" s="13"/>
      <c r="I46" s="490"/>
    </row>
    <row r="47" spans="1:9">
      <c r="A47" s="9"/>
      <c r="B47" s="10"/>
      <c r="C47" s="10"/>
      <c r="D47" s="10"/>
      <c r="E47" s="10"/>
      <c r="F47" s="13"/>
      <c r="G47" s="13"/>
      <c r="H47" s="13"/>
      <c r="I47" s="490"/>
    </row>
    <row r="48" spans="1:9">
      <c r="A48" s="14" t="s">
        <v>4</v>
      </c>
      <c r="B48" s="546" t="s">
        <v>5</v>
      </c>
      <c r="C48" s="546"/>
      <c r="D48" s="546"/>
      <c r="E48" s="546"/>
      <c r="F48" s="14" t="s">
        <v>6</v>
      </c>
      <c r="G48" s="14" t="s">
        <v>7</v>
      </c>
      <c r="H48" s="14" t="s">
        <v>9</v>
      </c>
      <c r="I48" s="491" t="s">
        <v>8</v>
      </c>
    </row>
    <row r="49" spans="1:9">
      <c r="A49" s="13"/>
      <c r="B49" s="10"/>
      <c r="C49" s="10"/>
      <c r="D49" s="10"/>
      <c r="E49" s="10"/>
      <c r="F49" s="13"/>
      <c r="G49" s="13"/>
      <c r="H49" s="13"/>
      <c r="I49" s="490"/>
    </row>
    <row r="50" spans="1:9" ht="153" customHeight="1">
      <c r="A50" s="103" t="s">
        <v>22</v>
      </c>
      <c r="B50" s="553" t="s">
        <v>866</v>
      </c>
      <c r="C50" s="553" t="s">
        <v>32</v>
      </c>
      <c r="D50" s="553" t="s">
        <v>32</v>
      </c>
      <c r="E50" s="553" t="s">
        <v>32</v>
      </c>
      <c r="F50" s="104" t="s">
        <v>27</v>
      </c>
      <c r="G50" s="105">
        <v>1350</v>
      </c>
      <c r="H50" s="106"/>
      <c r="I50" s="495">
        <f>G50*H50</f>
        <v>0</v>
      </c>
    </row>
    <row r="51" spans="1:9" ht="12.75" customHeight="1"/>
    <row r="52" spans="1:9">
      <c r="E52" s="20"/>
      <c r="F52" s="17" t="s">
        <v>119</v>
      </c>
      <c r="H52" s="33" t="s">
        <v>13</v>
      </c>
      <c r="I52" s="494">
        <f>SUM(I50:I50)</f>
        <v>0</v>
      </c>
    </row>
    <row r="53" spans="1:9">
      <c r="E53" s="20"/>
      <c r="F53" s="17"/>
      <c r="H53" s="33"/>
      <c r="I53" s="494"/>
    </row>
    <row r="54" spans="1:9">
      <c r="A54" s="9" t="s">
        <v>411</v>
      </c>
      <c r="B54" s="10"/>
      <c r="C54" s="10"/>
      <c r="D54" s="10"/>
      <c r="E54" s="10"/>
      <c r="F54" s="13"/>
      <c r="G54" s="13"/>
      <c r="H54" s="13"/>
      <c r="I54" s="490"/>
    </row>
    <row r="55" spans="1:9">
      <c r="A55" s="9"/>
      <c r="B55" s="10"/>
      <c r="C55" s="10"/>
      <c r="D55" s="10"/>
      <c r="E55" s="10"/>
      <c r="F55" s="13"/>
      <c r="G55" s="13"/>
      <c r="H55" s="13"/>
      <c r="I55" s="490"/>
    </row>
    <row r="56" spans="1:9">
      <c r="A56" s="14" t="s">
        <v>4</v>
      </c>
      <c r="B56" s="546" t="s">
        <v>5</v>
      </c>
      <c r="C56" s="546"/>
      <c r="D56" s="546"/>
      <c r="E56" s="546"/>
      <c r="F56" s="14" t="s">
        <v>6</v>
      </c>
      <c r="G56" s="14" t="s">
        <v>7</v>
      </c>
      <c r="H56" s="14" t="s">
        <v>9</v>
      </c>
      <c r="I56" s="491" t="s">
        <v>8</v>
      </c>
    </row>
    <row r="57" spans="1:9">
      <c r="A57" s="34"/>
      <c r="B57" s="35"/>
      <c r="C57" s="35"/>
      <c r="D57" s="35"/>
      <c r="E57" s="35"/>
      <c r="F57" s="34"/>
      <c r="G57" s="34"/>
      <c r="H57" s="34"/>
      <c r="I57" s="500"/>
    </row>
    <row r="58" spans="1:9" ht="180" customHeight="1">
      <c r="A58" s="15" t="s">
        <v>23</v>
      </c>
      <c r="B58" s="545" t="s">
        <v>867</v>
      </c>
      <c r="C58" s="545" t="s">
        <v>32</v>
      </c>
      <c r="D58" s="545" t="s">
        <v>32</v>
      </c>
      <c r="E58" s="545" t="s">
        <v>32</v>
      </c>
      <c r="F58" s="130" t="s">
        <v>17</v>
      </c>
      <c r="G58" s="131">
        <v>25</v>
      </c>
      <c r="H58" s="132"/>
      <c r="I58" s="493">
        <f>G58*H58</f>
        <v>0</v>
      </c>
    </row>
    <row r="59" spans="1:9">
      <c r="A59" s="15"/>
      <c r="B59" s="139"/>
      <c r="C59" s="139"/>
      <c r="D59" s="139"/>
      <c r="E59" s="139"/>
      <c r="F59" s="130"/>
      <c r="G59" s="131"/>
      <c r="H59" s="132"/>
      <c r="I59" s="493"/>
    </row>
    <row r="60" spans="1:9" ht="102.75" customHeight="1">
      <c r="A60" s="16" t="s">
        <v>137</v>
      </c>
      <c r="B60" s="550" t="s">
        <v>434</v>
      </c>
      <c r="C60" s="550" t="s">
        <v>33</v>
      </c>
      <c r="D60" s="550" t="s">
        <v>33</v>
      </c>
      <c r="E60" s="550" t="s">
        <v>33</v>
      </c>
      <c r="F60" s="128" t="s">
        <v>10</v>
      </c>
      <c r="G60" s="6">
        <v>1</v>
      </c>
      <c r="H60" s="7"/>
      <c r="I60" s="491">
        <f>G60*H60</f>
        <v>0</v>
      </c>
    </row>
    <row r="61" spans="1:9">
      <c r="A61" s="15"/>
      <c r="B61" s="136"/>
      <c r="C61" s="136"/>
      <c r="D61" s="136"/>
      <c r="E61" s="136"/>
      <c r="F61" s="11"/>
      <c r="G61" s="8"/>
      <c r="H61" s="5"/>
      <c r="I61" s="493"/>
    </row>
    <row r="62" spans="1:9">
      <c r="A62" s="22"/>
      <c r="B62" s="22"/>
      <c r="C62" s="22"/>
      <c r="D62" s="22"/>
      <c r="E62" s="97"/>
      <c r="F62" s="37" t="s">
        <v>411</v>
      </c>
      <c r="G62" s="22"/>
      <c r="H62" s="25" t="s">
        <v>13</v>
      </c>
      <c r="I62" s="499">
        <f>SUM(I58:I60)</f>
        <v>0</v>
      </c>
    </row>
    <row r="63" spans="1:9">
      <c r="A63" s="22"/>
      <c r="B63" s="22"/>
      <c r="C63" s="22"/>
      <c r="D63" s="22"/>
      <c r="E63" s="97"/>
      <c r="F63" s="37"/>
      <c r="G63" s="22"/>
      <c r="H63" s="25"/>
      <c r="I63" s="499"/>
    </row>
    <row r="64" spans="1:9">
      <c r="A64" s="22"/>
      <c r="B64" s="22"/>
      <c r="C64" s="22"/>
      <c r="D64" s="22"/>
      <c r="E64" s="97"/>
      <c r="F64" s="37"/>
      <c r="G64" s="22"/>
      <c r="H64" s="25"/>
      <c r="I64" s="499"/>
    </row>
    <row r="65" spans="1:9">
      <c r="A65" s="22"/>
      <c r="B65" s="22"/>
      <c r="C65" s="22"/>
      <c r="D65" s="22"/>
      <c r="E65" s="97"/>
      <c r="F65" s="37"/>
      <c r="G65" s="22"/>
      <c r="H65" s="25"/>
      <c r="I65" s="499"/>
    </row>
    <row r="66" spans="1:9">
      <c r="A66" s="22"/>
      <c r="B66" s="22"/>
      <c r="C66" s="22"/>
      <c r="D66" s="22"/>
      <c r="E66" s="97"/>
      <c r="F66" s="37"/>
      <c r="G66" s="22"/>
      <c r="H66" s="25"/>
      <c r="I66" s="499"/>
    </row>
    <row r="67" spans="1:9">
      <c r="A67" s="22"/>
      <c r="B67" s="22"/>
      <c r="C67" s="22"/>
      <c r="D67" s="22"/>
      <c r="E67" s="97"/>
      <c r="F67" s="37"/>
      <c r="G67" s="22"/>
      <c r="H67" s="25"/>
      <c r="I67" s="499"/>
    </row>
    <row r="68" spans="1:9">
      <c r="A68" s="22"/>
      <c r="B68" s="22"/>
      <c r="C68" s="22"/>
      <c r="D68" s="22"/>
      <c r="E68" s="97"/>
      <c r="F68" s="37"/>
      <c r="G68" s="22"/>
      <c r="H68" s="25"/>
      <c r="I68" s="499"/>
    </row>
    <row r="69" spans="1:9">
      <c r="A69" s="22"/>
      <c r="B69" s="22"/>
      <c r="C69" s="22"/>
      <c r="D69" s="22"/>
      <c r="E69" s="97"/>
      <c r="F69" s="37"/>
      <c r="G69" s="22"/>
      <c r="H69" s="25"/>
      <c r="I69" s="499"/>
    </row>
    <row r="70" spans="1:9">
      <c r="A70" s="22"/>
      <c r="B70" s="22"/>
      <c r="C70" s="22"/>
      <c r="D70" s="22"/>
      <c r="E70" s="97"/>
      <c r="F70" s="37"/>
      <c r="G70" s="22"/>
      <c r="H70" s="25"/>
      <c r="I70" s="499"/>
    </row>
    <row r="71" spans="1:9">
      <c r="A71" s="22"/>
      <c r="B71" s="22"/>
      <c r="C71" s="22"/>
      <c r="D71" s="22"/>
      <c r="E71" s="97"/>
      <c r="F71" s="37"/>
      <c r="G71" s="22"/>
      <c r="H71" s="25"/>
      <c r="I71" s="499"/>
    </row>
    <row r="72" spans="1:9">
      <c r="A72" s="22"/>
      <c r="B72" s="22"/>
      <c r="C72" s="22"/>
      <c r="D72" s="22"/>
      <c r="E72" s="97"/>
      <c r="F72" s="37"/>
      <c r="G72" s="22"/>
      <c r="H72" s="25"/>
      <c r="I72" s="499"/>
    </row>
    <row r="73" spans="1:9">
      <c r="A73" s="22"/>
      <c r="B73" s="22"/>
      <c r="C73" s="22"/>
      <c r="D73" s="22"/>
      <c r="E73" s="97"/>
      <c r="F73" s="37"/>
      <c r="G73" s="22"/>
      <c r="H73" s="25"/>
      <c r="I73" s="499"/>
    </row>
    <row r="74" spans="1:9">
      <c r="A74" s="22"/>
      <c r="B74" s="22"/>
      <c r="C74" s="22"/>
      <c r="D74" s="22"/>
      <c r="E74" s="97"/>
      <c r="F74" s="37"/>
      <c r="G74" s="22"/>
      <c r="H74" s="25"/>
      <c r="I74" s="499"/>
    </row>
    <row r="75" spans="1:9">
      <c r="A75" s="22"/>
      <c r="B75" s="22"/>
      <c r="C75" s="22"/>
      <c r="D75" s="22"/>
      <c r="E75" s="97"/>
      <c r="F75" s="37"/>
      <c r="G75" s="22"/>
      <c r="H75" s="25"/>
      <c r="I75" s="499"/>
    </row>
    <row r="76" spans="1:9">
      <c r="A76" s="22"/>
      <c r="B76" s="22"/>
      <c r="C76" s="22"/>
      <c r="D76" s="22"/>
      <c r="E76" s="97"/>
      <c r="F76" s="37"/>
      <c r="G76" s="22"/>
      <c r="H76" s="25"/>
      <c r="I76" s="499"/>
    </row>
    <row r="77" spans="1:9">
      <c r="A77" s="22"/>
      <c r="B77" s="22"/>
      <c r="C77" s="22"/>
      <c r="D77" s="22"/>
      <c r="E77" s="97"/>
      <c r="F77" s="37"/>
      <c r="G77" s="22"/>
      <c r="H77" s="25"/>
      <c r="I77" s="499"/>
    </row>
    <row r="78" spans="1:9">
      <c r="A78" s="22"/>
      <c r="B78" s="22"/>
      <c r="C78" s="22"/>
      <c r="D78" s="22"/>
      <c r="E78" s="97"/>
      <c r="F78" s="37"/>
      <c r="G78" s="22"/>
      <c r="H78" s="25"/>
      <c r="I78" s="499"/>
    </row>
    <row r="79" spans="1:9">
      <c r="A79" s="22"/>
      <c r="B79" s="22"/>
      <c r="C79" s="22"/>
      <c r="D79" s="22"/>
      <c r="E79" s="97"/>
      <c r="F79" s="37"/>
      <c r="G79" s="22"/>
      <c r="H79" s="25"/>
      <c r="I79" s="499"/>
    </row>
    <row r="80" spans="1:9">
      <c r="A80" s="22"/>
      <c r="B80" s="22"/>
      <c r="C80" s="22"/>
      <c r="D80" s="22"/>
      <c r="E80" s="97"/>
      <c r="F80" s="37"/>
      <c r="G80" s="22"/>
      <c r="H80" s="25"/>
      <c r="I80" s="499"/>
    </row>
    <row r="81" spans="1:9">
      <c r="A81" s="22"/>
      <c r="B81" s="22"/>
      <c r="C81" s="22"/>
      <c r="D81" s="22"/>
      <c r="E81" s="97"/>
      <c r="F81" s="37"/>
      <c r="G81" s="22"/>
      <c r="H81" s="25"/>
      <c r="I81" s="499"/>
    </row>
    <row r="82" spans="1:9">
      <c r="A82" s="555" t="s">
        <v>28</v>
      </c>
      <c r="B82" s="555"/>
      <c r="C82" s="555"/>
      <c r="D82" s="555"/>
      <c r="E82" s="555"/>
      <c r="F82" s="555"/>
      <c r="G82" s="555"/>
      <c r="H82" s="555"/>
      <c r="I82" s="555"/>
    </row>
    <row r="84" spans="1:9">
      <c r="A84" s="26" t="s">
        <v>410</v>
      </c>
      <c r="I84" s="503">
        <f>I14</f>
        <v>0</v>
      </c>
    </row>
    <row r="85" spans="1:9">
      <c r="A85" s="26" t="s">
        <v>110</v>
      </c>
      <c r="I85" s="503">
        <f>I22</f>
        <v>0</v>
      </c>
    </row>
    <row r="86" spans="1:9">
      <c r="A86" s="26" t="s">
        <v>113</v>
      </c>
      <c r="I86" s="503">
        <f>I31</f>
        <v>0</v>
      </c>
    </row>
    <row r="87" spans="1:9">
      <c r="A87" s="26" t="s">
        <v>118</v>
      </c>
      <c r="I87" s="503">
        <f>I40</f>
        <v>0</v>
      </c>
    </row>
    <row r="88" spans="1:9">
      <c r="A88" s="26" t="s">
        <v>119</v>
      </c>
      <c r="I88" s="503">
        <f>I52</f>
        <v>0</v>
      </c>
    </row>
    <row r="89" spans="1:9">
      <c r="A89" s="29" t="s">
        <v>411</v>
      </c>
      <c r="B89" s="19"/>
      <c r="C89" s="19"/>
      <c r="D89" s="19"/>
      <c r="E89" s="19"/>
      <c r="F89" s="19"/>
      <c r="G89" s="19"/>
      <c r="H89" s="19"/>
      <c r="I89" s="505">
        <f>I62</f>
        <v>0</v>
      </c>
    </row>
    <row r="90" spans="1:9">
      <c r="I90" s="503"/>
    </row>
    <row r="91" spans="1:9">
      <c r="H91" s="135" t="s">
        <v>13</v>
      </c>
      <c r="I91" s="506">
        <f>SUM(I84:I89)</f>
        <v>0</v>
      </c>
    </row>
    <row r="92" spans="1:9">
      <c r="H92"/>
      <c r="I92" s="507"/>
    </row>
    <row r="93" spans="1:9">
      <c r="H93" s="58"/>
      <c r="I93" s="506"/>
    </row>
    <row r="94" spans="1:9">
      <c r="A94" s="22"/>
      <c r="B94" s="22"/>
      <c r="C94" s="22"/>
      <c r="D94" s="22"/>
      <c r="E94" s="97"/>
      <c r="F94" s="37"/>
      <c r="G94" s="22"/>
      <c r="H94" s="25"/>
      <c r="I94" s="499"/>
    </row>
    <row r="95" spans="1:9">
      <c r="A95" s="22"/>
      <c r="B95" s="22"/>
      <c r="C95" s="22"/>
      <c r="D95" s="22"/>
      <c r="E95" s="97"/>
      <c r="F95" s="37"/>
      <c r="G95" s="22"/>
      <c r="H95" s="25"/>
      <c r="I95" s="499"/>
    </row>
    <row r="96" spans="1:9">
      <c r="A96" s="22"/>
      <c r="B96" s="22"/>
      <c r="C96" s="22"/>
      <c r="D96" s="22"/>
      <c r="E96" s="97"/>
      <c r="F96" s="37"/>
      <c r="G96" s="22"/>
      <c r="H96" s="25"/>
      <c r="I96" s="499"/>
    </row>
    <row r="97" spans="1:9">
      <c r="A97" s="22"/>
      <c r="B97" s="22"/>
      <c r="C97" s="22"/>
      <c r="D97" s="22"/>
      <c r="E97" s="97"/>
      <c r="F97" s="37"/>
      <c r="G97" s="22"/>
      <c r="H97" s="25"/>
      <c r="I97" s="499"/>
    </row>
    <row r="98" spans="1:9">
      <c r="A98" s="22"/>
      <c r="B98" s="22"/>
      <c r="C98" s="22"/>
      <c r="D98" s="22"/>
      <c r="E98" s="97"/>
      <c r="F98" s="37"/>
      <c r="G98" s="22"/>
      <c r="H98" s="25"/>
      <c r="I98" s="499"/>
    </row>
    <row r="99" spans="1:9">
      <c r="A99" s="22"/>
      <c r="B99" s="22"/>
      <c r="C99" s="22"/>
      <c r="D99" s="22"/>
      <c r="E99" s="97"/>
      <c r="F99" s="37"/>
      <c r="G99" s="22"/>
      <c r="H99" s="25"/>
      <c r="I99" s="499"/>
    </row>
    <row r="100" spans="1:9">
      <c r="A100" s="22"/>
      <c r="B100" s="22"/>
      <c r="C100" s="22"/>
      <c r="D100" s="22"/>
      <c r="E100" s="97"/>
      <c r="F100" s="37"/>
      <c r="G100" s="22"/>
      <c r="H100" s="25"/>
      <c r="I100" s="499"/>
    </row>
    <row r="101" spans="1:9">
      <c r="A101" s="22"/>
      <c r="B101" s="22"/>
      <c r="C101" s="22"/>
      <c r="D101" s="22"/>
      <c r="E101" s="97"/>
      <c r="F101" s="37"/>
      <c r="G101" s="22"/>
      <c r="H101" s="25"/>
      <c r="I101" s="499"/>
    </row>
    <row r="102" spans="1:9">
      <c r="A102" s="22"/>
      <c r="B102" s="22"/>
      <c r="C102" s="22"/>
      <c r="D102" s="22"/>
      <c r="E102" s="97"/>
      <c r="F102" s="37"/>
      <c r="G102" s="22"/>
      <c r="H102" s="25"/>
      <c r="I102" s="499"/>
    </row>
    <row r="103" spans="1:9">
      <c r="A103" s="22"/>
      <c r="B103" s="22"/>
      <c r="C103" s="22"/>
      <c r="D103" s="22"/>
      <c r="E103" s="97"/>
      <c r="F103" s="37"/>
      <c r="G103" s="22"/>
      <c r="H103" s="25"/>
      <c r="I103" s="499"/>
    </row>
    <row r="104" spans="1:9">
      <c r="A104" s="22"/>
      <c r="B104" s="22"/>
      <c r="C104" s="22"/>
      <c r="D104" s="22"/>
      <c r="E104" s="97"/>
      <c r="F104" s="37"/>
      <c r="G104" s="22"/>
      <c r="H104" s="25"/>
      <c r="I104" s="499"/>
    </row>
    <row r="105" spans="1:9">
      <c r="A105" s="22"/>
      <c r="B105" s="22"/>
      <c r="C105" s="22"/>
      <c r="D105" s="22"/>
      <c r="E105" s="97"/>
      <c r="F105" s="37"/>
      <c r="G105" s="22"/>
      <c r="H105" s="25"/>
      <c r="I105" s="499"/>
    </row>
    <row r="106" spans="1:9">
      <c r="A106" s="22"/>
      <c r="B106" s="22"/>
      <c r="C106" s="22"/>
      <c r="D106" s="22"/>
      <c r="E106" s="97"/>
      <c r="F106" s="37"/>
      <c r="G106" s="22"/>
      <c r="H106" s="25"/>
      <c r="I106" s="499"/>
    </row>
    <row r="107" spans="1:9">
      <c r="A107" s="22"/>
      <c r="B107" s="22"/>
      <c r="C107" s="22"/>
      <c r="D107" s="22"/>
      <c r="E107" s="97"/>
      <c r="F107" s="37"/>
      <c r="G107" s="22"/>
      <c r="H107" s="25"/>
      <c r="I107" s="499"/>
    </row>
    <row r="108" spans="1:9">
      <c r="A108" s="22"/>
      <c r="B108" s="22"/>
      <c r="C108" s="22"/>
      <c r="D108" s="22"/>
      <c r="E108" s="97"/>
      <c r="F108" s="37"/>
      <c r="G108" s="22"/>
      <c r="H108" s="25"/>
      <c r="I108" s="499"/>
    </row>
  </sheetData>
  <mergeCells count="17">
    <mergeCell ref="B18:E18"/>
    <mergeCell ref="B20:E20"/>
    <mergeCell ref="B27:E27"/>
    <mergeCell ref="B29:E29"/>
    <mergeCell ref="B60:E60"/>
    <mergeCell ref="A82:I82"/>
    <mergeCell ref="B56:E56"/>
    <mergeCell ref="B58:E58"/>
    <mergeCell ref="B36:E36"/>
    <mergeCell ref="B38:E38"/>
    <mergeCell ref="B48:E48"/>
    <mergeCell ref="B50:E50"/>
    <mergeCell ref="A1:I1"/>
    <mergeCell ref="A5:I5"/>
    <mergeCell ref="B10:E10"/>
    <mergeCell ref="B12:E12"/>
    <mergeCell ref="A3:I3"/>
  </mergeCells>
  <pageMargins left="0.7" right="0.7" top="0.75" bottom="0.75" header="0.3" footer="0.3"/>
  <pageSetup paperSize="9" orientation="portrait" r:id="rId1"/>
  <headerFooter>
    <oddHeader>&amp;L&amp;8&amp;K01+033Planum projekt d.o.o.K. Tomislava 51a, Beli Manastir</oddHeader>
  </headerFooter>
</worksheet>
</file>

<file path=xl/worksheets/sheet5.xml><?xml version="1.0" encoding="utf-8"?>
<worksheet xmlns="http://schemas.openxmlformats.org/spreadsheetml/2006/main" xmlns:r="http://schemas.openxmlformats.org/officeDocument/2006/relationships">
  <dimension ref="A1:P85"/>
  <sheetViews>
    <sheetView view="pageBreakPreview" zoomScale="90" zoomScaleSheetLayoutView="90" zoomScalePageLayoutView="80" workbookViewId="0">
      <selection sqref="A1:I1"/>
    </sheetView>
  </sheetViews>
  <sheetFormatPr defaultRowHeight="12.75"/>
  <cols>
    <col min="1" max="1" width="5.42578125" customWidth="1"/>
    <col min="5" max="5" width="13.5703125" customWidth="1"/>
    <col min="6" max="6" width="5.5703125" customWidth="1"/>
    <col min="7" max="7" width="7.7109375" customWidth="1"/>
    <col min="8" max="8" width="13.42578125" customWidth="1"/>
    <col min="9" max="9" width="16.140625" style="515" customWidth="1"/>
  </cols>
  <sheetData>
    <row r="1" spans="1:16">
      <c r="A1" s="563" t="s">
        <v>72</v>
      </c>
      <c r="B1" s="563"/>
      <c r="C1" s="563"/>
      <c r="D1" s="563"/>
      <c r="E1" s="563"/>
      <c r="F1" s="563"/>
      <c r="G1" s="563"/>
      <c r="H1" s="563"/>
      <c r="I1" s="563"/>
    </row>
    <row r="2" spans="1:16">
      <c r="A2" s="528"/>
      <c r="B2" s="528"/>
      <c r="C2" s="528"/>
      <c r="D2" s="528"/>
      <c r="E2" s="528"/>
      <c r="F2" s="528"/>
      <c r="G2" s="528"/>
      <c r="H2" s="528"/>
      <c r="I2" s="528"/>
    </row>
    <row r="3" spans="1:16" ht="12.75" customHeight="1">
      <c r="A3" s="561" t="s">
        <v>845</v>
      </c>
      <c r="B3" s="561"/>
      <c r="C3" s="561"/>
      <c r="D3" s="561"/>
      <c r="E3" s="561"/>
      <c r="F3" s="561"/>
      <c r="G3" s="561"/>
      <c r="H3" s="561"/>
      <c r="I3" s="561"/>
    </row>
    <row r="4" spans="1:16" ht="7.5" customHeight="1"/>
    <row r="5" spans="1:16" ht="32.25" customHeight="1">
      <c r="A5" s="544" t="s">
        <v>457</v>
      </c>
      <c r="B5" s="544"/>
      <c r="C5" s="544"/>
      <c r="D5" s="544"/>
      <c r="E5" s="544"/>
      <c r="F5" s="544"/>
      <c r="G5" s="544"/>
      <c r="H5" s="544"/>
      <c r="I5" s="544"/>
    </row>
    <row r="7" spans="1:16">
      <c r="A7" s="87" t="s">
        <v>153</v>
      </c>
      <c r="B7" s="48"/>
      <c r="C7" s="48"/>
      <c r="D7" s="48"/>
      <c r="E7" s="48"/>
      <c r="F7" s="49"/>
      <c r="G7" s="49"/>
      <c r="H7" s="49"/>
      <c r="I7" s="508"/>
    </row>
    <row r="8" spans="1:16">
      <c r="A8" s="47"/>
      <c r="B8" s="48"/>
      <c r="C8" s="48"/>
      <c r="D8" s="48"/>
      <c r="E8" s="48"/>
      <c r="F8" s="49"/>
      <c r="G8" s="49"/>
      <c r="H8" s="49"/>
      <c r="I8" s="508"/>
    </row>
    <row r="9" spans="1:16">
      <c r="A9" s="50" t="s">
        <v>4</v>
      </c>
      <c r="B9" s="562" t="s">
        <v>5</v>
      </c>
      <c r="C9" s="562"/>
      <c r="D9" s="562"/>
      <c r="E9" s="562"/>
      <c r="F9" s="50" t="s">
        <v>6</v>
      </c>
      <c r="G9" s="50" t="s">
        <v>7</v>
      </c>
      <c r="H9" s="50" t="s">
        <v>9</v>
      </c>
      <c r="I9" s="509" t="s">
        <v>8</v>
      </c>
    </row>
    <row r="11" spans="1:16" ht="149.25" customHeight="1">
      <c r="A11" s="51" t="s">
        <v>11</v>
      </c>
      <c r="B11" s="543" t="s">
        <v>156</v>
      </c>
      <c r="C11" s="543"/>
      <c r="D11" s="543"/>
      <c r="E11" s="543"/>
      <c r="F11" s="49"/>
      <c r="G11" s="52"/>
      <c r="H11" s="53"/>
      <c r="I11" s="508"/>
      <c r="J11" s="62"/>
      <c r="K11" s="62"/>
      <c r="L11" s="62"/>
      <c r="M11" s="62"/>
      <c r="N11" s="62"/>
      <c r="O11" s="62"/>
      <c r="P11" s="62"/>
    </row>
    <row r="12" spans="1:16">
      <c r="B12" s="60" t="s">
        <v>59</v>
      </c>
      <c r="D12" s="60"/>
      <c r="E12" s="61"/>
      <c r="F12" s="49" t="s">
        <v>17</v>
      </c>
      <c r="G12" s="52">
        <v>24.6</v>
      </c>
      <c r="H12" s="53"/>
      <c r="I12" s="508">
        <f>G12*H12</f>
        <v>0</v>
      </c>
    </row>
    <row r="13" spans="1:16">
      <c r="B13" s="60" t="s">
        <v>60</v>
      </c>
      <c r="D13" s="60"/>
      <c r="E13" s="61"/>
      <c r="F13" s="49" t="s">
        <v>17</v>
      </c>
      <c r="G13" s="52">
        <v>20</v>
      </c>
      <c r="H13" s="53"/>
      <c r="I13" s="508">
        <f>G13*H13</f>
        <v>0</v>
      </c>
    </row>
    <row r="14" spans="1:16">
      <c r="A14" s="51"/>
      <c r="B14" s="60"/>
      <c r="D14" s="60"/>
      <c r="E14" s="61"/>
      <c r="F14" s="49"/>
      <c r="G14" s="52"/>
      <c r="H14" s="53"/>
      <c r="I14" s="508"/>
    </row>
    <row r="15" spans="1:16" ht="149.25" customHeight="1">
      <c r="A15" s="51" t="s">
        <v>12</v>
      </c>
      <c r="B15" s="543" t="s">
        <v>157</v>
      </c>
      <c r="C15" s="543"/>
      <c r="D15" s="543"/>
      <c r="E15" s="543"/>
      <c r="F15" s="49"/>
      <c r="G15" s="52"/>
      <c r="H15" s="53"/>
      <c r="I15" s="508"/>
    </row>
    <row r="16" spans="1:16">
      <c r="B16" s="60" t="s">
        <v>59</v>
      </c>
      <c r="D16" s="60"/>
      <c r="E16" s="61"/>
      <c r="F16" s="49" t="s">
        <v>17</v>
      </c>
      <c r="G16" s="52">
        <v>24.6</v>
      </c>
      <c r="H16" s="53"/>
      <c r="I16" s="508">
        <f>G16*H16</f>
        <v>0</v>
      </c>
    </row>
    <row r="17" spans="1:9">
      <c r="B17" s="60" t="s">
        <v>60</v>
      </c>
      <c r="D17" s="60"/>
      <c r="E17" s="61"/>
      <c r="F17" s="49" t="s">
        <v>17</v>
      </c>
      <c r="G17" s="52">
        <v>20</v>
      </c>
      <c r="H17" s="53"/>
      <c r="I17" s="508">
        <f>G17*H17</f>
        <v>0</v>
      </c>
    </row>
    <row r="18" spans="1:9">
      <c r="B18" s="60"/>
      <c r="D18" s="60"/>
      <c r="E18" s="61"/>
      <c r="F18" s="49"/>
      <c r="G18" s="52"/>
      <c r="H18" s="53"/>
      <c r="I18" s="508"/>
    </row>
    <row r="19" spans="1:9" ht="66" customHeight="1">
      <c r="A19" s="51" t="s">
        <v>98</v>
      </c>
      <c r="B19" s="543" t="s">
        <v>75</v>
      </c>
      <c r="C19" s="543"/>
      <c r="D19" s="543"/>
      <c r="E19" s="543"/>
      <c r="F19" s="49"/>
      <c r="G19" s="52"/>
      <c r="H19" s="53"/>
      <c r="I19" s="508"/>
    </row>
    <row r="20" spans="1:9">
      <c r="A20" s="51"/>
      <c r="B20" s="60" t="s">
        <v>61</v>
      </c>
      <c r="D20" s="60"/>
      <c r="E20" s="61"/>
      <c r="F20" s="49" t="s">
        <v>44</v>
      </c>
      <c r="G20" s="52">
        <v>8</v>
      </c>
      <c r="H20" s="53"/>
      <c r="I20" s="508">
        <f>G20*H20</f>
        <v>0</v>
      </c>
    </row>
    <row r="21" spans="1:9">
      <c r="B21" s="60" t="s">
        <v>62</v>
      </c>
      <c r="D21" s="60"/>
      <c r="E21" s="61"/>
      <c r="F21" s="49" t="s">
        <v>44</v>
      </c>
      <c r="G21" s="52">
        <v>8</v>
      </c>
      <c r="H21" s="53"/>
      <c r="I21" s="508">
        <f>G21*H21</f>
        <v>0</v>
      </c>
    </row>
    <row r="23" spans="1:9" ht="108" customHeight="1">
      <c r="A23" s="51" t="s">
        <v>99</v>
      </c>
      <c r="B23" s="554" t="s">
        <v>868</v>
      </c>
      <c r="C23" s="554"/>
      <c r="D23" s="554"/>
      <c r="E23" s="554"/>
      <c r="F23" s="49" t="s">
        <v>44</v>
      </c>
      <c r="G23" s="52">
        <v>2</v>
      </c>
      <c r="H23" s="53"/>
      <c r="I23" s="508">
        <f>G23*H23</f>
        <v>0</v>
      </c>
    </row>
    <row r="24" spans="1:9">
      <c r="A24" s="51"/>
      <c r="B24" s="94"/>
      <c r="C24" s="94"/>
      <c r="D24" s="94"/>
      <c r="E24" s="94"/>
      <c r="F24" s="49"/>
      <c r="G24" s="52"/>
      <c r="H24" s="53"/>
      <c r="I24" s="508"/>
    </row>
    <row r="25" spans="1:9" ht="129" customHeight="1">
      <c r="A25" s="51" t="s">
        <v>100</v>
      </c>
      <c r="B25" s="543" t="s">
        <v>371</v>
      </c>
      <c r="C25" s="543"/>
      <c r="D25" s="543"/>
      <c r="E25" s="543"/>
      <c r="F25" s="64" t="s">
        <v>44</v>
      </c>
      <c r="G25" s="52">
        <v>1</v>
      </c>
      <c r="H25" s="53"/>
      <c r="I25" s="508">
        <f>G25*H25</f>
        <v>0</v>
      </c>
    </row>
    <row r="26" spans="1:9">
      <c r="A26" s="51"/>
      <c r="B26" s="138"/>
      <c r="C26" s="138"/>
      <c r="D26" s="138"/>
      <c r="E26" s="138"/>
      <c r="F26" s="64"/>
      <c r="G26" s="52"/>
      <c r="H26" s="53"/>
      <c r="I26" s="508"/>
    </row>
    <row r="27" spans="1:9" ht="42.75" customHeight="1">
      <c r="A27" s="51" t="s">
        <v>101</v>
      </c>
      <c r="B27" s="543" t="s">
        <v>166</v>
      </c>
      <c r="C27" s="543"/>
      <c r="D27" s="543"/>
      <c r="E27" s="543"/>
      <c r="F27" s="49" t="s">
        <v>44</v>
      </c>
      <c r="G27" s="52">
        <v>3</v>
      </c>
      <c r="H27" s="53"/>
      <c r="I27" s="508">
        <f>G27*H27</f>
        <v>0</v>
      </c>
    </row>
    <row r="28" spans="1:9">
      <c r="A28" s="63"/>
      <c r="B28" s="133"/>
      <c r="C28" s="133"/>
      <c r="D28" s="133"/>
      <c r="E28" s="133"/>
      <c r="F28" s="64"/>
      <c r="G28" s="65"/>
      <c r="H28" s="66"/>
      <c r="I28" s="510"/>
    </row>
    <row r="29" spans="1:9" ht="129" customHeight="1">
      <c r="A29" s="54" t="s">
        <v>102</v>
      </c>
      <c r="B29" s="550" t="s">
        <v>869</v>
      </c>
      <c r="C29" s="550"/>
      <c r="D29" s="550"/>
      <c r="E29" s="550"/>
      <c r="F29" s="50" t="s">
        <v>10</v>
      </c>
      <c r="G29" s="55">
        <v>1</v>
      </c>
      <c r="H29" s="56"/>
      <c r="I29" s="509">
        <f>G29*H29</f>
        <v>0</v>
      </c>
    </row>
    <row r="31" spans="1:9">
      <c r="E31" s="57"/>
      <c r="F31" s="58" t="s">
        <v>154</v>
      </c>
      <c r="H31" s="59" t="s">
        <v>13</v>
      </c>
      <c r="I31" s="511">
        <f>SUM(I11:I29)</f>
        <v>0</v>
      </c>
    </row>
    <row r="32" spans="1:9">
      <c r="E32" s="57"/>
      <c r="F32" s="58"/>
      <c r="H32" s="98"/>
      <c r="I32" s="511"/>
    </row>
    <row r="33" spans="1:9">
      <c r="E33" s="57"/>
      <c r="F33" s="58"/>
      <c r="H33" s="98"/>
      <c r="I33" s="511"/>
    </row>
    <row r="34" spans="1:9">
      <c r="A34" s="110" t="s">
        <v>158</v>
      </c>
      <c r="B34" s="111"/>
      <c r="C34" s="111"/>
      <c r="D34" s="111"/>
      <c r="E34" s="111"/>
      <c r="F34" s="112"/>
      <c r="G34" s="112"/>
      <c r="H34" s="112"/>
      <c r="I34" s="512"/>
    </row>
    <row r="35" spans="1:9">
      <c r="A35" s="110"/>
      <c r="B35" s="111"/>
      <c r="C35" s="111"/>
      <c r="D35" s="111"/>
      <c r="E35" s="111"/>
      <c r="F35" s="112"/>
      <c r="G35" s="112"/>
      <c r="H35" s="112"/>
      <c r="I35" s="512"/>
    </row>
    <row r="36" spans="1:9">
      <c r="A36" s="113" t="s">
        <v>4</v>
      </c>
      <c r="B36" s="565" t="s">
        <v>5</v>
      </c>
      <c r="C36" s="565"/>
      <c r="D36" s="565"/>
      <c r="E36" s="565"/>
      <c r="F36" s="113" t="s">
        <v>6</v>
      </c>
      <c r="G36" s="113" t="s">
        <v>7</v>
      </c>
      <c r="H36" s="113" t="s">
        <v>9</v>
      </c>
      <c r="I36" s="513" t="s">
        <v>8</v>
      </c>
    </row>
    <row r="37" spans="1:9">
      <c r="A37" s="112"/>
      <c r="B37" s="111"/>
      <c r="C37" s="111"/>
      <c r="D37" s="111"/>
      <c r="E37" s="111"/>
      <c r="F37" s="112"/>
      <c r="G37" s="112"/>
      <c r="H37" s="112"/>
      <c r="I37" s="512"/>
    </row>
    <row r="38" spans="1:9" ht="354" customHeight="1">
      <c r="A38" s="88" t="s">
        <v>14</v>
      </c>
      <c r="B38" s="564" t="s">
        <v>402</v>
      </c>
      <c r="C38" s="564"/>
      <c r="D38" s="564"/>
      <c r="E38" s="564"/>
      <c r="F38" s="112" t="s">
        <v>44</v>
      </c>
      <c r="G38" s="114">
        <v>2</v>
      </c>
      <c r="H38" s="89"/>
      <c r="I38" s="512">
        <f>G38*H38</f>
        <v>0</v>
      </c>
    </row>
    <row r="39" spans="1:9">
      <c r="A39" s="90"/>
      <c r="B39" s="90"/>
      <c r="C39" s="90"/>
      <c r="D39" s="90"/>
      <c r="E39" s="115"/>
      <c r="F39" s="116"/>
      <c r="G39" s="90"/>
      <c r="H39" s="117"/>
      <c r="I39" s="514"/>
    </row>
    <row r="40" spans="1:9" ht="366.75" customHeight="1">
      <c r="A40" s="88" t="s">
        <v>15</v>
      </c>
      <c r="B40" s="564" t="s">
        <v>403</v>
      </c>
      <c r="C40" s="564"/>
      <c r="D40" s="564"/>
      <c r="E40" s="564"/>
      <c r="F40" s="112" t="s">
        <v>44</v>
      </c>
      <c r="G40" s="114">
        <v>2</v>
      </c>
      <c r="H40" s="89"/>
      <c r="I40" s="512">
        <f>G40*H40</f>
        <v>0</v>
      </c>
    </row>
    <row r="41" spans="1:9">
      <c r="E41" s="57"/>
      <c r="F41" s="58"/>
      <c r="H41" s="59"/>
      <c r="I41" s="511"/>
    </row>
    <row r="42" spans="1:9" ht="142.5" customHeight="1">
      <c r="A42" s="54" t="s">
        <v>16</v>
      </c>
      <c r="B42" s="566" t="s">
        <v>368</v>
      </c>
      <c r="C42" s="566"/>
      <c r="D42" s="566"/>
      <c r="E42" s="566"/>
      <c r="F42" s="50" t="s">
        <v>44</v>
      </c>
      <c r="G42" s="55">
        <v>1</v>
      </c>
      <c r="H42" s="56"/>
      <c r="I42" s="509">
        <f>G42*H42</f>
        <v>0</v>
      </c>
    </row>
    <row r="43" spans="1:9">
      <c r="A43" s="51"/>
      <c r="B43" s="45"/>
      <c r="C43" s="45"/>
      <c r="D43" s="45"/>
      <c r="E43" s="45"/>
      <c r="F43" s="49"/>
      <c r="G43" s="52"/>
      <c r="H43" s="53"/>
      <c r="I43" s="508"/>
    </row>
    <row r="44" spans="1:9">
      <c r="E44" s="57"/>
      <c r="F44" s="58" t="s">
        <v>159</v>
      </c>
      <c r="H44" s="59" t="s">
        <v>13</v>
      </c>
      <c r="I44" s="511">
        <f>SUM(I38:I42)</f>
        <v>0</v>
      </c>
    </row>
    <row r="45" spans="1:9">
      <c r="E45" s="57"/>
      <c r="F45" s="58"/>
      <c r="H45" s="59"/>
      <c r="I45" s="511"/>
    </row>
    <row r="47" spans="1:9">
      <c r="A47" s="47" t="s">
        <v>63</v>
      </c>
    </row>
    <row r="48" spans="1:9">
      <c r="A48" s="47"/>
    </row>
    <row r="49" spans="1:9">
      <c r="A49" s="87" t="s">
        <v>160</v>
      </c>
      <c r="B49" s="48"/>
      <c r="C49" s="48"/>
      <c r="D49" s="48"/>
      <c r="E49" s="48"/>
      <c r="F49" s="49"/>
      <c r="G49" s="49"/>
      <c r="H49" s="49"/>
      <c r="I49" s="508"/>
    </row>
    <row r="50" spans="1:9">
      <c r="A50" s="47"/>
      <c r="B50" s="48"/>
      <c r="C50" s="48"/>
      <c r="D50" s="48"/>
      <c r="E50" s="48"/>
      <c r="F50" s="49"/>
      <c r="G50" s="49"/>
      <c r="H50" s="49"/>
      <c r="I50" s="508"/>
    </row>
    <row r="51" spans="1:9">
      <c r="A51" s="50" t="s">
        <v>4</v>
      </c>
      <c r="B51" s="562" t="s">
        <v>5</v>
      </c>
      <c r="C51" s="562"/>
      <c r="D51" s="562"/>
      <c r="E51" s="562"/>
      <c r="F51" s="50" t="s">
        <v>6</v>
      </c>
      <c r="G51" s="50" t="s">
        <v>7</v>
      </c>
      <c r="H51" s="50" t="s">
        <v>9</v>
      </c>
      <c r="I51" s="509" t="s">
        <v>8</v>
      </c>
    </row>
    <row r="53" spans="1:9" ht="137.25" customHeight="1">
      <c r="A53" s="51" t="s">
        <v>20</v>
      </c>
      <c r="B53" s="543" t="s">
        <v>161</v>
      </c>
      <c r="C53" s="543"/>
      <c r="D53" s="543"/>
      <c r="E53" s="543"/>
      <c r="F53" s="49"/>
      <c r="G53" s="52"/>
      <c r="H53" s="53"/>
      <c r="I53" s="508"/>
    </row>
    <row r="54" spans="1:9">
      <c r="B54" s="60" t="s">
        <v>66</v>
      </c>
      <c r="D54" s="60"/>
      <c r="E54" s="61"/>
      <c r="F54" s="49" t="s">
        <v>17</v>
      </c>
      <c r="G54" s="52">
        <v>5</v>
      </c>
      <c r="H54" s="53"/>
      <c r="I54" s="508">
        <f>G54*H54</f>
        <v>0</v>
      </c>
    </row>
    <row r="55" spans="1:9">
      <c r="B55" s="60" t="s">
        <v>162</v>
      </c>
      <c r="D55" s="60"/>
      <c r="E55" s="61"/>
      <c r="F55" s="49" t="s">
        <v>17</v>
      </c>
      <c r="G55" s="52">
        <v>7.8</v>
      </c>
      <c r="H55" s="53"/>
      <c r="I55" s="508">
        <f>G55*H55</f>
        <v>0</v>
      </c>
    </row>
    <row r="56" spans="1:9">
      <c r="B56" s="60" t="s">
        <v>67</v>
      </c>
      <c r="D56" s="60"/>
      <c r="E56" s="61"/>
      <c r="F56" s="49" t="s">
        <v>17</v>
      </c>
      <c r="G56" s="52">
        <v>9</v>
      </c>
      <c r="H56" s="53"/>
      <c r="I56" s="508">
        <f>G56*H56</f>
        <v>0</v>
      </c>
    </row>
    <row r="57" spans="1:9">
      <c r="B57" s="60" t="s">
        <v>68</v>
      </c>
      <c r="D57" s="60"/>
      <c r="E57" s="61"/>
      <c r="F57" s="49" t="s">
        <v>44</v>
      </c>
      <c r="G57" s="52">
        <v>3</v>
      </c>
      <c r="H57" s="53"/>
      <c r="I57" s="508">
        <f>G57*H57</f>
        <v>0</v>
      </c>
    </row>
    <row r="59" spans="1:9" ht="59.25" customHeight="1">
      <c r="A59" s="51" t="s">
        <v>21</v>
      </c>
      <c r="B59" s="543" t="s">
        <v>73</v>
      </c>
      <c r="C59" s="543"/>
      <c r="D59" s="543"/>
      <c r="E59" s="543"/>
      <c r="F59" s="49" t="s">
        <v>44</v>
      </c>
      <c r="G59" s="52">
        <v>1</v>
      </c>
      <c r="H59" s="53"/>
      <c r="I59" s="508">
        <f>G59*H59</f>
        <v>0</v>
      </c>
    </row>
    <row r="61" spans="1:9" ht="68.25" customHeight="1">
      <c r="A61" s="51" t="s">
        <v>64</v>
      </c>
      <c r="B61" s="543" t="s">
        <v>69</v>
      </c>
      <c r="C61" s="543"/>
      <c r="D61" s="543"/>
      <c r="E61" s="543"/>
      <c r="F61" s="49" t="s">
        <v>44</v>
      </c>
      <c r="G61" s="52">
        <v>3</v>
      </c>
      <c r="H61" s="53"/>
      <c r="I61" s="508">
        <f>G61*H61</f>
        <v>0</v>
      </c>
    </row>
    <row r="62" spans="1:9">
      <c r="A62" s="51"/>
      <c r="B62" s="162"/>
      <c r="C62" s="162"/>
      <c r="D62" s="162"/>
      <c r="E62" s="162"/>
      <c r="F62" s="49"/>
      <c r="G62" s="52"/>
      <c r="H62" s="53"/>
      <c r="I62" s="508"/>
    </row>
    <row r="63" spans="1:9">
      <c r="A63" s="51"/>
      <c r="B63" s="162"/>
      <c r="C63" s="162"/>
      <c r="D63" s="162"/>
      <c r="E63" s="162"/>
      <c r="F63" s="49"/>
      <c r="G63" s="52"/>
      <c r="H63" s="53"/>
      <c r="I63" s="508"/>
    </row>
    <row r="64" spans="1:9">
      <c r="A64" s="51"/>
      <c r="B64" s="102"/>
      <c r="C64" s="102"/>
      <c r="D64" s="102"/>
      <c r="E64" s="102"/>
      <c r="F64" s="49"/>
      <c r="G64" s="52"/>
      <c r="H64" s="53"/>
      <c r="I64" s="508"/>
    </row>
    <row r="65" spans="1:9" ht="56.25" customHeight="1">
      <c r="A65" s="54" t="s">
        <v>65</v>
      </c>
      <c r="B65" s="550" t="s">
        <v>870</v>
      </c>
      <c r="C65" s="550"/>
      <c r="D65" s="550"/>
      <c r="E65" s="550"/>
      <c r="F65" s="50" t="s">
        <v>10</v>
      </c>
      <c r="G65" s="55">
        <v>1</v>
      </c>
      <c r="H65" s="56"/>
      <c r="I65" s="509">
        <f>G65*H65</f>
        <v>0</v>
      </c>
    </row>
    <row r="67" spans="1:9">
      <c r="E67" s="57"/>
      <c r="F67" s="58" t="s">
        <v>87</v>
      </c>
      <c r="H67" s="59" t="s">
        <v>13</v>
      </c>
      <c r="I67" s="511">
        <f>SUM(I53:I65)</f>
        <v>0</v>
      </c>
    </row>
    <row r="68" spans="1:9">
      <c r="E68" s="57"/>
      <c r="F68" s="58"/>
      <c r="H68" s="59"/>
      <c r="I68" s="511"/>
    </row>
    <row r="69" spans="1:9">
      <c r="E69" s="57"/>
      <c r="F69" s="58"/>
      <c r="H69" s="59"/>
      <c r="I69" s="511"/>
    </row>
    <row r="72" spans="1:9" ht="12.75" customHeight="1">
      <c r="A72" s="567" t="s">
        <v>28</v>
      </c>
      <c r="B72" s="567"/>
      <c r="C72" s="567"/>
      <c r="D72" s="567"/>
      <c r="E72" s="567"/>
      <c r="F72" s="567"/>
      <c r="G72" s="567"/>
      <c r="H72" s="567"/>
      <c r="I72" s="567"/>
    </row>
    <row r="74" spans="1:9">
      <c r="A74" s="67" t="s">
        <v>58</v>
      </c>
      <c r="B74" s="62"/>
      <c r="C74" s="62"/>
    </row>
    <row r="75" spans="1:9">
      <c r="A75" s="67"/>
      <c r="B75" s="62"/>
      <c r="C75" s="62"/>
      <c r="I75" s="507"/>
    </row>
    <row r="76" spans="1:9">
      <c r="A76" s="70" t="s">
        <v>153</v>
      </c>
      <c r="B76" s="62"/>
      <c r="C76" s="62"/>
      <c r="I76" s="507">
        <f>I31</f>
        <v>0</v>
      </c>
    </row>
    <row r="77" spans="1:9">
      <c r="A77" s="70" t="s">
        <v>158</v>
      </c>
      <c r="B77" s="62"/>
      <c r="C77" s="62"/>
      <c r="I77" s="507">
        <f>I44</f>
        <v>0</v>
      </c>
    </row>
    <row r="78" spans="1:9">
      <c r="I78" s="507"/>
    </row>
    <row r="79" spans="1:9">
      <c r="A79" s="67" t="s">
        <v>63</v>
      </c>
      <c r="I79" s="507"/>
    </row>
    <row r="80" spans="1:9">
      <c r="A80" s="118"/>
      <c r="B80" s="4"/>
      <c r="C80" s="4"/>
      <c r="D80" s="4"/>
      <c r="E80" s="4"/>
      <c r="F80" s="4"/>
      <c r="G80" s="4"/>
      <c r="H80" s="4"/>
      <c r="I80" s="516"/>
    </row>
    <row r="81" spans="1:9">
      <c r="A81" s="71" t="s">
        <v>160</v>
      </c>
      <c r="B81" s="3"/>
      <c r="C81" s="3"/>
      <c r="D81" s="3"/>
      <c r="E81" s="3"/>
      <c r="F81" s="3"/>
      <c r="G81" s="3"/>
      <c r="H81" s="3"/>
      <c r="I81" s="517">
        <f>I67</f>
        <v>0</v>
      </c>
    </row>
    <row r="82" spans="1:9">
      <c r="I82" s="507"/>
    </row>
    <row r="83" spans="1:9">
      <c r="H83" s="1" t="s">
        <v>13</v>
      </c>
      <c r="I83" s="506">
        <f>SUM(I76:I81)</f>
        <v>0</v>
      </c>
    </row>
    <row r="84" spans="1:9">
      <c r="I84" s="507"/>
    </row>
    <row r="85" spans="1:9">
      <c r="H85" s="58"/>
      <c r="I85" s="506"/>
    </row>
  </sheetData>
  <mergeCells count="21">
    <mergeCell ref="B42:E42"/>
    <mergeCell ref="B51:E51"/>
    <mergeCell ref="B53:E53"/>
    <mergeCell ref="A72:I72"/>
    <mergeCell ref="B65:E65"/>
    <mergeCell ref="B59:E59"/>
    <mergeCell ref="B61:E61"/>
    <mergeCell ref="B9:E9"/>
    <mergeCell ref="A1:I1"/>
    <mergeCell ref="B40:E40"/>
    <mergeCell ref="B11:E11"/>
    <mergeCell ref="B15:E15"/>
    <mergeCell ref="B19:E19"/>
    <mergeCell ref="B23:E23"/>
    <mergeCell ref="B25:E25"/>
    <mergeCell ref="B36:E36"/>
    <mergeCell ref="B38:E38"/>
    <mergeCell ref="B29:E29"/>
    <mergeCell ref="B27:E27"/>
    <mergeCell ref="A5:I5"/>
    <mergeCell ref="A3:I3"/>
  </mergeCells>
  <pageMargins left="0.7" right="0.7" top="0.75" bottom="0.75" header="0.3" footer="0.3"/>
  <pageSetup paperSize="9" orientation="portrait" r:id="rId1"/>
  <headerFooter>
    <oddHeader>&amp;L&amp;8&amp;K01+031Planum projekt d.o.o.K. Tomislava 51a, Beli Manastir</oddHeader>
  </headerFooter>
</worksheet>
</file>

<file path=xl/worksheets/sheet6.xml><?xml version="1.0" encoding="utf-8"?>
<worksheet xmlns="http://schemas.openxmlformats.org/spreadsheetml/2006/main" xmlns:r="http://schemas.openxmlformats.org/officeDocument/2006/relationships">
  <dimension ref="A1:IT523"/>
  <sheetViews>
    <sheetView view="pageBreakPreview" zoomScale="90" zoomScaleSheetLayoutView="90" workbookViewId="0">
      <selection activeCell="A2" sqref="A2:F2"/>
    </sheetView>
  </sheetViews>
  <sheetFormatPr defaultRowHeight="12.75"/>
  <cols>
    <col min="1" max="1" width="8.42578125" style="455" customWidth="1"/>
    <col min="2" max="2" width="48.7109375" style="456" customWidth="1"/>
    <col min="3" max="3" width="6.7109375" style="457" customWidth="1"/>
    <col min="4" max="4" width="10.5703125" style="458" customWidth="1"/>
    <col min="5" max="5" width="10.5703125" style="459" customWidth="1"/>
    <col min="6" max="6" width="14.85546875" style="460" bestFit="1" customWidth="1"/>
    <col min="7" max="9" width="9.140625" style="198"/>
    <col min="10" max="10" width="13.7109375" style="198" customWidth="1"/>
    <col min="11" max="256" width="9.140625" style="198"/>
    <col min="257" max="257" width="8.42578125" style="198" customWidth="1"/>
    <col min="258" max="258" width="48.7109375" style="198" customWidth="1"/>
    <col min="259" max="259" width="6.7109375" style="198" customWidth="1"/>
    <col min="260" max="261" width="10.5703125" style="198" customWidth="1"/>
    <col min="262" max="262" width="14.85546875" style="198" bestFit="1" customWidth="1"/>
    <col min="263" max="265" width="9.140625" style="198"/>
    <col min="266" max="266" width="13.7109375" style="198" customWidth="1"/>
    <col min="267" max="512" width="9.140625" style="198"/>
    <col min="513" max="513" width="8.42578125" style="198" customWidth="1"/>
    <col min="514" max="514" width="48.7109375" style="198" customWidth="1"/>
    <col min="515" max="515" width="6.7109375" style="198" customWidth="1"/>
    <col min="516" max="517" width="10.5703125" style="198" customWidth="1"/>
    <col min="518" max="518" width="14.85546875" style="198" bestFit="1" customWidth="1"/>
    <col min="519" max="521" width="9.140625" style="198"/>
    <col min="522" max="522" width="13.7109375" style="198" customWidth="1"/>
    <col min="523" max="768" width="9.140625" style="198"/>
    <col min="769" max="769" width="8.42578125" style="198" customWidth="1"/>
    <col min="770" max="770" width="48.7109375" style="198" customWidth="1"/>
    <col min="771" max="771" width="6.7109375" style="198" customWidth="1"/>
    <col min="772" max="773" width="10.5703125" style="198" customWidth="1"/>
    <col min="774" max="774" width="14.85546875" style="198" bestFit="1" customWidth="1"/>
    <col min="775" max="777" width="9.140625" style="198"/>
    <col min="778" max="778" width="13.7109375" style="198" customWidth="1"/>
    <col min="779" max="1024" width="9.140625" style="198"/>
    <col min="1025" max="1025" width="8.42578125" style="198" customWidth="1"/>
    <col min="1026" max="1026" width="48.7109375" style="198" customWidth="1"/>
    <col min="1027" max="1027" width="6.7109375" style="198" customWidth="1"/>
    <col min="1028" max="1029" width="10.5703125" style="198" customWidth="1"/>
    <col min="1030" max="1030" width="14.85546875" style="198" bestFit="1" customWidth="1"/>
    <col min="1031" max="1033" width="9.140625" style="198"/>
    <col min="1034" max="1034" width="13.7109375" style="198" customWidth="1"/>
    <col min="1035" max="1280" width="9.140625" style="198"/>
    <col min="1281" max="1281" width="8.42578125" style="198" customWidth="1"/>
    <col min="1282" max="1282" width="48.7109375" style="198" customWidth="1"/>
    <col min="1283" max="1283" width="6.7109375" style="198" customWidth="1"/>
    <col min="1284" max="1285" width="10.5703125" style="198" customWidth="1"/>
    <col min="1286" max="1286" width="14.85546875" style="198" bestFit="1" customWidth="1"/>
    <col min="1287" max="1289" width="9.140625" style="198"/>
    <col min="1290" max="1290" width="13.7109375" style="198" customWidth="1"/>
    <col min="1291" max="1536" width="9.140625" style="198"/>
    <col min="1537" max="1537" width="8.42578125" style="198" customWidth="1"/>
    <col min="1538" max="1538" width="48.7109375" style="198" customWidth="1"/>
    <col min="1539" max="1539" width="6.7109375" style="198" customWidth="1"/>
    <col min="1540" max="1541" width="10.5703125" style="198" customWidth="1"/>
    <col min="1542" max="1542" width="14.85546875" style="198" bestFit="1" customWidth="1"/>
    <col min="1543" max="1545" width="9.140625" style="198"/>
    <col min="1546" max="1546" width="13.7109375" style="198" customWidth="1"/>
    <col min="1547" max="1792" width="9.140625" style="198"/>
    <col min="1793" max="1793" width="8.42578125" style="198" customWidth="1"/>
    <col min="1794" max="1794" width="48.7109375" style="198" customWidth="1"/>
    <col min="1795" max="1795" width="6.7109375" style="198" customWidth="1"/>
    <col min="1796" max="1797" width="10.5703125" style="198" customWidth="1"/>
    <col min="1798" max="1798" width="14.85546875" style="198" bestFit="1" customWidth="1"/>
    <col min="1799" max="1801" width="9.140625" style="198"/>
    <col min="1802" max="1802" width="13.7109375" style="198" customWidth="1"/>
    <col min="1803" max="2048" width="9.140625" style="198"/>
    <col min="2049" max="2049" width="8.42578125" style="198" customWidth="1"/>
    <col min="2050" max="2050" width="48.7109375" style="198" customWidth="1"/>
    <col min="2051" max="2051" width="6.7109375" style="198" customWidth="1"/>
    <col min="2052" max="2053" width="10.5703125" style="198" customWidth="1"/>
    <col min="2054" max="2054" width="14.85546875" style="198" bestFit="1" customWidth="1"/>
    <col min="2055" max="2057" width="9.140625" style="198"/>
    <col min="2058" max="2058" width="13.7109375" style="198" customWidth="1"/>
    <col min="2059" max="2304" width="9.140625" style="198"/>
    <col min="2305" max="2305" width="8.42578125" style="198" customWidth="1"/>
    <col min="2306" max="2306" width="48.7109375" style="198" customWidth="1"/>
    <col min="2307" max="2307" width="6.7109375" style="198" customWidth="1"/>
    <col min="2308" max="2309" width="10.5703125" style="198" customWidth="1"/>
    <col min="2310" max="2310" width="14.85546875" style="198" bestFit="1" customWidth="1"/>
    <col min="2311" max="2313" width="9.140625" style="198"/>
    <col min="2314" max="2314" width="13.7109375" style="198" customWidth="1"/>
    <col min="2315" max="2560" width="9.140625" style="198"/>
    <col min="2561" max="2561" width="8.42578125" style="198" customWidth="1"/>
    <col min="2562" max="2562" width="48.7109375" style="198" customWidth="1"/>
    <col min="2563" max="2563" width="6.7109375" style="198" customWidth="1"/>
    <col min="2564" max="2565" width="10.5703125" style="198" customWidth="1"/>
    <col min="2566" max="2566" width="14.85546875" style="198" bestFit="1" customWidth="1"/>
    <col min="2567" max="2569" width="9.140625" style="198"/>
    <col min="2570" max="2570" width="13.7109375" style="198" customWidth="1"/>
    <col min="2571" max="2816" width="9.140625" style="198"/>
    <col min="2817" max="2817" width="8.42578125" style="198" customWidth="1"/>
    <col min="2818" max="2818" width="48.7109375" style="198" customWidth="1"/>
    <col min="2819" max="2819" width="6.7109375" style="198" customWidth="1"/>
    <col min="2820" max="2821" width="10.5703125" style="198" customWidth="1"/>
    <col min="2822" max="2822" width="14.85546875" style="198" bestFit="1" customWidth="1"/>
    <col min="2823" max="2825" width="9.140625" style="198"/>
    <col min="2826" max="2826" width="13.7109375" style="198" customWidth="1"/>
    <col min="2827" max="3072" width="9.140625" style="198"/>
    <col min="3073" max="3073" width="8.42578125" style="198" customWidth="1"/>
    <col min="3074" max="3074" width="48.7109375" style="198" customWidth="1"/>
    <col min="3075" max="3075" width="6.7109375" style="198" customWidth="1"/>
    <col min="3076" max="3077" width="10.5703125" style="198" customWidth="1"/>
    <col min="3078" max="3078" width="14.85546875" style="198" bestFit="1" customWidth="1"/>
    <col min="3079" max="3081" width="9.140625" style="198"/>
    <col min="3082" max="3082" width="13.7109375" style="198" customWidth="1"/>
    <col min="3083" max="3328" width="9.140625" style="198"/>
    <col min="3329" max="3329" width="8.42578125" style="198" customWidth="1"/>
    <col min="3330" max="3330" width="48.7109375" style="198" customWidth="1"/>
    <col min="3331" max="3331" width="6.7109375" style="198" customWidth="1"/>
    <col min="3332" max="3333" width="10.5703125" style="198" customWidth="1"/>
    <col min="3334" max="3334" width="14.85546875" style="198" bestFit="1" customWidth="1"/>
    <col min="3335" max="3337" width="9.140625" style="198"/>
    <col min="3338" max="3338" width="13.7109375" style="198" customWidth="1"/>
    <col min="3339" max="3584" width="9.140625" style="198"/>
    <col min="3585" max="3585" width="8.42578125" style="198" customWidth="1"/>
    <col min="3586" max="3586" width="48.7109375" style="198" customWidth="1"/>
    <col min="3587" max="3587" width="6.7109375" style="198" customWidth="1"/>
    <col min="3588" max="3589" width="10.5703125" style="198" customWidth="1"/>
    <col min="3590" max="3590" width="14.85546875" style="198" bestFit="1" customWidth="1"/>
    <col min="3591" max="3593" width="9.140625" style="198"/>
    <col min="3594" max="3594" width="13.7109375" style="198" customWidth="1"/>
    <col min="3595" max="3840" width="9.140625" style="198"/>
    <col min="3841" max="3841" width="8.42578125" style="198" customWidth="1"/>
    <col min="3842" max="3842" width="48.7109375" style="198" customWidth="1"/>
    <col min="3843" max="3843" width="6.7109375" style="198" customWidth="1"/>
    <col min="3844" max="3845" width="10.5703125" style="198" customWidth="1"/>
    <col min="3846" max="3846" width="14.85546875" style="198" bestFit="1" customWidth="1"/>
    <col min="3847" max="3849" width="9.140625" style="198"/>
    <col min="3850" max="3850" width="13.7109375" style="198" customWidth="1"/>
    <col min="3851" max="4096" width="9.140625" style="198"/>
    <col min="4097" max="4097" width="8.42578125" style="198" customWidth="1"/>
    <col min="4098" max="4098" width="48.7109375" style="198" customWidth="1"/>
    <col min="4099" max="4099" width="6.7109375" style="198" customWidth="1"/>
    <col min="4100" max="4101" width="10.5703125" style="198" customWidth="1"/>
    <col min="4102" max="4102" width="14.85546875" style="198" bestFit="1" customWidth="1"/>
    <col min="4103" max="4105" width="9.140625" style="198"/>
    <col min="4106" max="4106" width="13.7109375" style="198" customWidth="1"/>
    <col min="4107" max="4352" width="9.140625" style="198"/>
    <col min="4353" max="4353" width="8.42578125" style="198" customWidth="1"/>
    <col min="4354" max="4354" width="48.7109375" style="198" customWidth="1"/>
    <col min="4355" max="4355" width="6.7109375" style="198" customWidth="1"/>
    <col min="4356" max="4357" width="10.5703125" style="198" customWidth="1"/>
    <col min="4358" max="4358" width="14.85546875" style="198" bestFit="1" customWidth="1"/>
    <col min="4359" max="4361" width="9.140625" style="198"/>
    <col min="4362" max="4362" width="13.7109375" style="198" customWidth="1"/>
    <col min="4363" max="4608" width="9.140625" style="198"/>
    <col min="4609" max="4609" width="8.42578125" style="198" customWidth="1"/>
    <col min="4610" max="4610" width="48.7109375" style="198" customWidth="1"/>
    <col min="4611" max="4611" width="6.7109375" style="198" customWidth="1"/>
    <col min="4612" max="4613" width="10.5703125" style="198" customWidth="1"/>
    <col min="4614" max="4614" width="14.85546875" style="198" bestFit="1" customWidth="1"/>
    <col min="4615" max="4617" width="9.140625" style="198"/>
    <col min="4618" max="4618" width="13.7109375" style="198" customWidth="1"/>
    <col min="4619" max="4864" width="9.140625" style="198"/>
    <col min="4865" max="4865" width="8.42578125" style="198" customWidth="1"/>
    <col min="4866" max="4866" width="48.7109375" style="198" customWidth="1"/>
    <col min="4867" max="4867" width="6.7109375" style="198" customWidth="1"/>
    <col min="4868" max="4869" width="10.5703125" style="198" customWidth="1"/>
    <col min="4870" max="4870" width="14.85546875" style="198" bestFit="1" customWidth="1"/>
    <col min="4871" max="4873" width="9.140625" style="198"/>
    <col min="4874" max="4874" width="13.7109375" style="198" customWidth="1"/>
    <col min="4875" max="5120" width="9.140625" style="198"/>
    <col min="5121" max="5121" width="8.42578125" style="198" customWidth="1"/>
    <col min="5122" max="5122" width="48.7109375" style="198" customWidth="1"/>
    <col min="5123" max="5123" width="6.7109375" style="198" customWidth="1"/>
    <col min="5124" max="5125" width="10.5703125" style="198" customWidth="1"/>
    <col min="5126" max="5126" width="14.85546875" style="198" bestFit="1" customWidth="1"/>
    <col min="5127" max="5129" width="9.140625" style="198"/>
    <col min="5130" max="5130" width="13.7109375" style="198" customWidth="1"/>
    <col min="5131" max="5376" width="9.140625" style="198"/>
    <col min="5377" max="5377" width="8.42578125" style="198" customWidth="1"/>
    <col min="5378" max="5378" width="48.7109375" style="198" customWidth="1"/>
    <col min="5379" max="5379" width="6.7109375" style="198" customWidth="1"/>
    <col min="5380" max="5381" width="10.5703125" style="198" customWidth="1"/>
    <col min="5382" max="5382" width="14.85546875" style="198" bestFit="1" customWidth="1"/>
    <col min="5383" max="5385" width="9.140625" style="198"/>
    <col min="5386" max="5386" width="13.7109375" style="198" customWidth="1"/>
    <col min="5387" max="5632" width="9.140625" style="198"/>
    <col min="5633" max="5633" width="8.42578125" style="198" customWidth="1"/>
    <col min="5634" max="5634" width="48.7109375" style="198" customWidth="1"/>
    <col min="5635" max="5635" width="6.7109375" style="198" customWidth="1"/>
    <col min="5636" max="5637" width="10.5703125" style="198" customWidth="1"/>
    <col min="5638" max="5638" width="14.85546875" style="198" bestFit="1" customWidth="1"/>
    <col min="5639" max="5641" width="9.140625" style="198"/>
    <col min="5642" max="5642" width="13.7109375" style="198" customWidth="1"/>
    <col min="5643" max="5888" width="9.140625" style="198"/>
    <col min="5889" max="5889" width="8.42578125" style="198" customWidth="1"/>
    <col min="5890" max="5890" width="48.7109375" style="198" customWidth="1"/>
    <col min="5891" max="5891" width="6.7109375" style="198" customWidth="1"/>
    <col min="5892" max="5893" width="10.5703125" style="198" customWidth="1"/>
    <col min="5894" max="5894" width="14.85546875" style="198" bestFit="1" customWidth="1"/>
    <col min="5895" max="5897" width="9.140625" style="198"/>
    <col min="5898" max="5898" width="13.7109375" style="198" customWidth="1"/>
    <col min="5899" max="6144" width="9.140625" style="198"/>
    <col min="6145" max="6145" width="8.42578125" style="198" customWidth="1"/>
    <col min="6146" max="6146" width="48.7109375" style="198" customWidth="1"/>
    <col min="6147" max="6147" width="6.7109375" style="198" customWidth="1"/>
    <col min="6148" max="6149" width="10.5703125" style="198" customWidth="1"/>
    <col min="6150" max="6150" width="14.85546875" style="198" bestFit="1" customWidth="1"/>
    <col min="6151" max="6153" width="9.140625" style="198"/>
    <col min="6154" max="6154" width="13.7109375" style="198" customWidth="1"/>
    <col min="6155" max="6400" width="9.140625" style="198"/>
    <col min="6401" max="6401" width="8.42578125" style="198" customWidth="1"/>
    <col min="6402" max="6402" width="48.7109375" style="198" customWidth="1"/>
    <col min="6403" max="6403" width="6.7109375" style="198" customWidth="1"/>
    <col min="6404" max="6405" width="10.5703125" style="198" customWidth="1"/>
    <col min="6406" max="6406" width="14.85546875" style="198" bestFit="1" customWidth="1"/>
    <col min="6407" max="6409" width="9.140625" style="198"/>
    <col min="6410" max="6410" width="13.7109375" style="198" customWidth="1"/>
    <col min="6411" max="6656" width="9.140625" style="198"/>
    <col min="6657" max="6657" width="8.42578125" style="198" customWidth="1"/>
    <col min="6658" max="6658" width="48.7109375" style="198" customWidth="1"/>
    <col min="6659" max="6659" width="6.7109375" style="198" customWidth="1"/>
    <col min="6660" max="6661" width="10.5703125" style="198" customWidth="1"/>
    <col min="6662" max="6662" width="14.85546875" style="198" bestFit="1" customWidth="1"/>
    <col min="6663" max="6665" width="9.140625" style="198"/>
    <col min="6666" max="6666" width="13.7109375" style="198" customWidth="1"/>
    <col min="6667" max="6912" width="9.140625" style="198"/>
    <col min="6913" max="6913" width="8.42578125" style="198" customWidth="1"/>
    <col min="6914" max="6914" width="48.7109375" style="198" customWidth="1"/>
    <col min="6915" max="6915" width="6.7109375" style="198" customWidth="1"/>
    <col min="6916" max="6917" width="10.5703125" style="198" customWidth="1"/>
    <col min="6918" max="6918" width="14.85546875" style="198" bestFit="1" customWidth="1"/>
    <col min="6919" max="6921" width="9.140625" style="198"/>
    <col min="6922" max="6922" width="13.7109375" style="198" customWidth="1"/>
    <col min="6923" max="7168" width="9.140625" style="198"/>
    <col min="7169" max="7169" width="8.42578125" style="198" customWidth="1"/>
    <col min="7170" max="7170" width="48.7109375" style="198" customWidth="1"/>
    <col min="7171" max="7171" width="6.7109375" style="198" customWidth="1"/>
    <col min="7172" max="7173" width="10.5703125" style="198" customWidth="1"/>
    <col min="7174" max="7174" width="14.85546875" style="198" bestFit="1" customWidth="1"/>
    <col min="7175" max="7177" width="9.140625" style="198"/>
    <col min="7178" max="7178" width="13.7109375" style="198" customWidth="1"/>
    <col min="7179" max="7424" width="9.140625" style="198"/>
    <col min="7425" max="7425" width="8.42578125" style="198" customWidth="1"/>
    <col min="7426" max="7426" width="48.7109375" style="198" customWidth="1"/>
    <col min="7427" max="7427" width="6.7109375" style="198" customWidth="1"/>
    <col min="7428" max="7429" width="10.5703125" style="198" customWidth="1"/>
    <col min="7430" max="7430" width="14.85546875" style="198" bestFit="1" customWidth="1"/>
    <col min="7431" max="7433" width="9.140625" style="198"/>
    <col min="7434" max="7434" width="13.7109375" style="198" customWidth="1"/>
    <col min="7435" max="7680" width="9.140625" style="198"/>
    <col min="7681" max="7681" width="8.42578125" style="198" customWidth="1"/>
    <col min="7682" max="7682" width="48.7109375" style="198" customWidth="1"/>
    <col min="7683" max="7683" width="6.7109375" style="198" customWidth="1"/>
    <col min="7684" max="7685" width="10.5703125" style="198" customWidth="1"/>
    <col min="7686" max="7686" width="14.85546875" style="198" bestFit="1" customWidth="1"/>
    <col min="7687" max="7689" width="9.140625" style="198"/>
    <col min="7690" max="7690" width="13.7109375" style="198" customWidth="1"/>
    <col min="7691" max="7936" width="9.140625" style="198"/>
    <col min="7937" max="7937" width="8.42578125" style="198" customWidth="1"/>
    <col min="7938" max="7938" width="48.7109375" style="198" customWidth="1"/>
    <col min="7939" max="7939" width="6.7109375" style="198" customWidth="1"/>
    <col min="7940" max="7941" width="10.5703125" style="198" customWidth="1"/>
    <col min="7942" max="7942" width="14.85546875" style="198" bestFit="1" customWidth="1"/>
    <col min="7943" max="7945" width="9.140625" style="198"/>
    <col min="7946" max="7946" width="13.7109375" style="198" customWidth="1"/>
    <col min="7947" max="8192" width="9.140625" style="198"/>
    <col min="8193" max="8193" width="8.42578125" style="198" customWidth="1"/>
    <col min="8194" max="8194" width="48.7109375" style="198" customWidth="1"/>
    <col min="8195" max="8195" width="6.7109375" style="198" customWidth="1"/>
    <col min="8196" max="8197" width="10.5703125" style="198" customWidth="1"/>
    <col min="8198" max="8198" width="14.85546875" style="198" bestFit="1" customWidth="1"/>
    <col min="8199" max="8201" width="9.140625" style="198"/>
    <col min="8202" max="8202" width="13.7109375" style="198" customWidth="1"/>
    <col min="8203" max="8448" width="9.140625" style="198"/>
    <col min="8449" max="8449" width="8.42578125" style="198" customWidth="1"/>
    <col min="8450" max="8450" width="48.7109375" style="198" customWidth="1"/>
    <col min="8451" max="8451" width="6.7109375" style="198" customWidth="1"/>
    <col min="8452" max="8453" width="10.5703125" style="198" customWidth="1"/>
    <col min="8454" max="8454" width="14.85546875" style="198" bestFit="1" customWidth="1"/>
    <col min="8455" max="8457" width="9.140625" style="198"/>
    <col min="8458" max="8458" width="13.7109375" style="198" customWidth="1"/>
    <col min="8459" max="8704" width="9.140625" style="198"/>
    <col min="8705" max="8705" width="8.42578125" style="198" customWidth="1"/>
    <col min="8706" max="8706" width="48.7109375" style="198" customWidth="1"/>
    <col min="8707" max="8707" width="6.7109375" style="198" customWidth="1"/>
    <col min="8708" max="8709" width="10.5703125" style="198" customWidth="1"/>
    <col min="8710" max="8710" width="14.85546875" style="198" bestFit="1" customWidth="1"/>
    <col min="8711" max="8713" width="9.140625" style="198"/>
    <col min="8714" max="8714" width="13.7109375" style="198" customWidth="1"/>
    <col min="8715" max="8960" width="9.140625" style="198"/>
    <col min="8961" max="8961" width="8.42578125" style="198" customWidth="1"/>
    <col min="8962" max="8962" width="48.7109375" style="198" customWidth="1"/>
    <col min="8963" max="8963" width="6.7109375" style="198" customWidth="1"/>
    <col min="8964" max="8965" width="10.5703125" style="198" customWidth="1"/>
    <col min="8966" max="8966" width="14.85546875" style="198" bestFit="1" customWidth="1"/>
    <col min="8967" max="8969" width="9.140625" style="198"/>
    <col min="8970" max="8970" width="13.7109375" style="198" customWidth="1"/>
    <col min="8971" max="9216" width="9.140625" style="198"/>
    <col min="9217" max="9217" width="8.42578125" style="198" customWidth="1"/>
    <col min="9218" max="9218" width="48.7109375" style="198" customWidth="1"/>
    <col min="9219" max="9219" width="6.7109375" style="198" customWidth="1"/>
    <col min="9220" max="9221" width="10.5703125" style="198" customWidth="1"/>
    <col min="9222" max="9222" width="14.85546875" style="198" bestFit="1" customWidth="1"/>
    <col min="9223" max="9225" width="9.140625" style="198"/>
    <col min="9226" max="9226" width="13.7109375" style="198" customWidth="1"/>
    <col min="9227" max="9472" width="9.140625" style="198"/>
    <col min="9473" max="9473" width="8.42578125" style="198" customWidth="1"/>
    <col min="9474" max="9474" width="48.7109375" style="198" customWidth="1"/>
    <col min="9475" max="9475" width="6.7109375" style="198" customWidth="1"/>
    <col min="9476" max="9477" width="10.5703125" style="198" customWidth="1"/>
    <col min="9478" max="9478" width="14.85546875" style="198" bestFit="1" customWidth="1"/>
    <col min="9479" max="9481" width="9.140625" style="198"/>
    <col min="9482" max="9482" width="13.7109375" style="198" customWidth="1"/>
    <col min="9483" max="9728" width="9.140625" style="198"/>
    <col min="9729" max="9729" width="8.42578125" style="198" customWidth="1"/>
    <col min="9730" max="9730" width="48.7109375" style="198" customWidth="1"/>
    <col min="9731" max="9731" width="6.7109375" style="198" customWidth="1"/>
    <col min="9732" max="9733" width="10.5703125" style="198" customWidth="1"/>
    <col min="9734" max="9734" width="14.85546875" style="198" bestFit="1" customWidth="1"/>
    <col min="9735" max="9737" width="9.140625" style="198"/>
    <col min="9738" max="9738" width="13.7109375" style="198" customWidth="1"/>
    <col min="9739" max="9984" width="9.140625" style="198"/>
    <col min="9985" max="9985" width="8.42578125" style="198" customWidth="1"/>
    <col min="9986" max="9986" width="48.7109375" style="198" customWidth="1"/>
    <col min="9987" max="9987" width="6.7109375" style="198" customWidth="1"/>
    <col min="9988" max="9989" width="10.5703125" style="198" customWidth="1"/>
    <col min="9990" max="9990" width="14.85546875" style="198" bestFit="1" customWidth="1"/>
    <col min="9991" max="9993" width="9.140625" style="198"/>
    <col min="9994" max="9994" width="13.7109375" style="198" customWidth="1"/>
    <col min="9995" max="10240" width="9.140625" style="198"/>
    <col min="10241" max="10241" width="8.42578125" style="198" customWidth="1"/>
    <col min="10242" max="10242" width="48.7109375" style="198" customWidth="1"/>
    <col min="10243" max="10243" width="6.7109375" style="198" customWidth="1"/>
    <col min="10244" max="10245" width="10.5703125" style="198" customWidth="1"/>
    <col min="10246" max="10246" width="14.85546875" style="198" bestFit="1" customWidth="1"/>
    <col min="10247" max="10249" width="9.140625" style="198"/>
    <col min="10250" max="10250" width="13.7109375" style="198" customWidth="1"/>
    <col min="10251" max="10496" width="9.140625" style="198"/>
    <col min="10497" max="10497" width="8.42578125" style="198" customWidth="1"/>
    <col min="10498" max="10498" width="48.7109375" style="198" customWidth="1"/>
    <col min="10499" max="10499" width="6.7109375" style="198" customWidth="1"/>
    <col min="10500" max="10501" width="10.5703125" style="198" customWidth="1"/>
    <col min="10502" max="10502" width="14.85546875" style="198" bestFit="1" customWidth="1"/>
    <col min="10503" max="10505" width="9.140625" style="198"/>
    <col min="10506" max="10506" width="13.7109375" style="198" customWidth="1"/>
    <col min="10507" max="10752" width="9.140625" style="198"/>
    <col min="10753" max="10753" width="8.42578125" style="198" customWidth="1"/>
    <col min="10754" max="10754" width="48.7109375" style="198" customWidth="1"/>
    <col min="10755" max="10755" width="6.7109375" style="198" customWidth="1"/>
    <col min="10756" max="10757" width="10.5703125" style="198" customWidth="1"/>
    <col min="10758" max="10758" width="14.85546875" style="198" bestFit="1" customWidth="1"/>
    <col min="10759" max="10761" width="9.140625" style="198"/>
    <col min="10762" max="10762" width="13.7109375" style="198" customWidth="1"/>
    <col min="10763" max="11008" width="9.140625" style="198"/>
    <col min="11009" max="11009" width="8.42578125" style="198" customWidth="1"/>
    <col min="11010" max="11010" width="48.7109375" style="198" customWidth="1"/>
    <col min="11011" max="11011" width="6.7109375" style="198" customWidth="1"/>
    <col min="11012" max="11013" width="10.5703125" style="198" customWidth="1"/>
    <col min="11014" max="11014" width="14.85546875" style="198" bestFit="1" customWidth="1"/>
    <col min="11015" max="11017" width="9.140625" style="198"/>
    <col min="11018" max="11018" width="13.7109375" style="198" customWidth="1"/>
    <col min="11019" max="11264" width="9.140625" style="198"/>
    <col min="11265" max="11265" width="8.42578125" style="198" customWidth="1"/>
    <col min="11266" max="11266" width="48.7109375" style="198" customWidth="1"/>
    <col min="11267" max="11267" width="6.7109375" style="198" customWidth="1"/>
    <col min="11268" max="11269" width="10.5703125" style="198" customWidth="1"/>
    <col min="11270" max="11270" width="14.85546875" style="198" bestFit="1" customWidth="1"/>
    <col min="11271" max="11273" width="9.140625" style="198"/>
    <col min="11274" max="11274" width="13.7109375" style="198" customWidth="1"/>
    <col min="11275" max="11520" width="9.140625" style="198"/>
    <col min="11521" max="11521" width="8.42578125" style="198" customWidth="1"/>
    <col min="11522" max="11522" width="48.7109375" style="198" customWidth="1"/>
    <col min="11523" max="11523" width="6.7109375" style="198" customWidth="1"/>
    <col min="11524" max="11525" width="10.5703125" style="198" customWidth="1"/>
    <col min="11526" max="11526" width="14.85546875" style="198" bestFit="1" customWidth="1"/>
    <col min="11527" max="11529" width="9.140625" style="198"/>
    <col min="11530" max="11530" width="13.7109375" style="198" customWidth="1"/>
    <col min="11531" max="11776" width="9.140625" style="198"/>
    <col min="11777" max="11777" width="8.42578125" style="198" customWidth="1"/>
    <col min="11778" max="11778" width="48.7109375" style="198" customWidth="1"/>
    <col min="11779" max="11779" width="6.7109375" style="198" customWidth="1"/>
    <col min="11780" max="11781" width="10.5703125" style="198" customWidth="1"/>
    <col min="11782" max="11782" width="14.85546875" style="198" bestFit="1" customWidth="1"/>
    <col min="11783" max="11785" width="9.140625" style="198"/>
    <col min="11786" max="11786" width="13.7109375" style="198" customWidth="1"/>
    <col min="11787" max="12032" width="9.140625" style="198"/>
    <col min="12033" max="12033" width="8.42578125" style="198" customWidth="1"/>
    <col min="12034" max="12034" width="48.7109375" style="198" customWidth="1"/>
    <col min="12035" max="12035" width="6.7109375" style="198" customWidth="1"/>
    <col min="12036" max="12037" width="10.5703125" style="198" customWidth="1"/>
    <col min="12038" max="12038" width="14.85546875" style="198" bestFit="1" customWidth="1"/>
    <col min="12039" max="12041" width="9.140625" style="198"/>
    <col min="12042" max="12042" width="13.7109375" style="198" customWidth="1"/>
    <col min="12043" max="12288" width="9.140625" style="198"/>
    <col min="12289" max="12289" width="8.42578125" style="198" customWidth="1"/>
    <col min="12290" max="12290" width="48.7109375" style="198" customWidth="1"/>
    <col min="12291" max="12291" width="6.7109375" style="198" customWidth="1"/>
    <col min="12292" max="12293" width="10.5703125" style="198" customWidth="1"/>
    <col min="12294" max="12294" width="14.85546875" style="198" bestFit="1" customWidth="1"/>
    <col min="12295" max="12297" width="9.140625" style="198"/>
    <col min="12298" max="12298" width="13.7109375" style="198" customWidth="1"/>
    <col min="12299" max="12544" width="9.140625" style="198"/>
    <col min="12545" max="12545" width="8.42578125" style="198" customWidth="1"/>
    <col min="12546" max="12546" width="48.7109375" style="198" customWidth="1"/>
    <col min="12547" max="12547" width="6.7109375" style="198" customWidth="1"/>
    <col min="12548" max="12549" width="10.5703125" style="198" customWidth="1"/>
    <col min="12550" max="12550" width="14.85546875" style="198" bestFit="1" customWidth="1"/>
    <col min="12551" max="12553" width="9.140625" style="198"/>
    <col min="12554" max="12554" width="13.7109375" style="198" customWidth="1"/>
    <col min="12555" max="12800" width="9.140625" style="198"/>
    <col min="12801" max="12801" width="8.42578125" style="198" customWidth="1"/>
    <col min="12802" max="12802" width="48.7109375" style="198" customWidth="1"/>
    <col min="12803" max="12803" width="6.7109375" style="198" customWidth="1"/>
    <col min="12804" max="12805" width="10.5703125" style="198" customWidth="1"/>
    <col min="12806" max="12806" width="14.85546875" style="198" bestFit="1" customWidth="1"/>
    <col min="12807" max="12809" width="9.140625" style="198"/>
    <col min="12810" max="12810" width="13.7109375" style="198" customWidth="1"/>
    <col min="12811" max="13056" width="9.140625" style="198"/>
    <col min="13057" max="13057" width="8.42578125" style="198" customWidth="1"/>
    <col min="13058" max="13058" width="48.7109375" style="198" customWidth="1"/>
    <col min="13059" max="13059" width="6.7109375" style="198" customWidth="1"/>
    <col min="13060" max="13061" width="10.5703125" style="198" customWidth="1"/>
    <col min="13062" max="13062" width="14.85546875" style="198" bestFit="1" customWidth="1"/>
    <col min="13063" max="13065" width="9.140625" style="198"/>
    <col min="13066" max="13066" width="13.7109375" style="198" customWidth="1"/>
    <col min="13067" max="13312" width="9.140625" style="198"/>
    <col min="13313" max="13313" width="8.42578125" style="198" customWidth="1"/>
    <col min="13314" max="13314" width="48.7109375" style="198" customWidth="1"/>
    <col min="13315" max="13315" width="6.7109375" style="198" customWidth="1"/>
    <col min="13316" max="13317" width="10.5703125" style="198" customWidth="1"/>
    <col min="13318" max="13318" width="14.85546875" style="198" bestFit="1" customWidth="1"/>
    <col min="13319" max="13321" width="9.140625" style="198"/>
    <col min="13322" max="13322" width="13.7109375" style="198" customWidth="1"/>
    <col min="13323" max="13568" width="9.140625" style="198"/>
    <col min="13569" max="13569" width="8.42578125" style="198" customWidth="1"/>
    <col min="13570" max="13570" width="48.7109375" style="198" customWidth="1"/>
    <col min="13571" max="13571" width="6.7109375" style="198" customWidth="1"/>
    <col min="13572" max="13573" width="10.5703125" style="198" customWidth="1"/>
    <col min="13574" max="13574" width="14.85546875" style="198" bestFit="1" customWidth="1"/>
    <col min="13575" max="13577" width="9.140625" style="198"/>
    <col min="13578" max="13578" width="13.7109375" style="198" customWidth="1"/>
    <col min="13579" max="13824" width="9.140625" style="198"/>
    <col min="13825" max="13825" width="8.42578125" style="198" customWidth="1"/>
    <col min="13826" max="13826" width="48.7109375" style="198" customWidth="1"/>
    <col min="13827" max="13827" width="6.7109375" style="198" customWidth="1"/>
    <col min="13828" max="13829" width="10.5703125" style="198" customWidth="1"/>
    <col min="13830" max="13830" width="14.85546875" style="198" bestFit="1" customWidth="1"/>
    <col min="13831" max="13833" width="9.140625" style="198"/>
    <col min="13834" max="13834" width="13.7109375" style="198" customWidth="1"/>
    <col min="13835" max="14080" width="9.140625" style="198"/>
    <col min="14081" max="14081" width="8.42578125" style="198" customWidth="1"/>
    <col min="14082" max="14082" width="48.7109375" style="198" customWidth="1"/>
    <col min="14083" max="14083" width="6.7109375" style="198" customWidth="1"/>
    <col min="14084" max="14085" width="10.5703125" style="198" customWidth="1"/>
    <col min="14086" max="14086" width="14.85546875" style="198" bestFit="1" customWidth="1"/>
    <col min="14087" max="14089" width="9.140625" style="198"/>
    <col min="14090" max="14090" width="13.7109375" style="198" customWidth="1"/>
    <col min="14091" max="14336" width="9.140625" style="198"/>
    <col min="14337" max="14337" width="8.42578125" style="198" customWidth="1"/>
    <col min="14338" max="14338" width="48.7109375" style="198" customWidth="1"/>
    <col min="14339" max="14339" width="6.7109375" style="198" customWidth="1"/>
    <col min="14340" max="14341" width="10.5703125" style="198" customWidth="1"/>
    <col min="14342" max="14342" width="14.85546875" style="198" bestFit="1" customWidth="1"/>
    <col min="14343" max="14345" width="9.140625" style="198"/>
    <col min="14346" max="14346" width="13.7109375" style="198" customWidth="1"/>
    <col min="14347" max="14592" width="9.140625" style="198"/>
    <col min="14593" max="14593" width="8.42578125" style="198" customWidth="1"/>
    <col min="14594" max="14594" width="48.7109375" style="198" customWidth="1"/>
    <col min="14595" max="14595" width="6.7109375" style="198" customWidth="1"/>
    <col min="14596" max="14597" width="10.5703125" style="198" customWidth="1"/>
    <col min="14598" max="14598" width="14.85546875" style="198" bestFit="1" customWidth="1"/>
    <col min="14599" max="14601" width="9.140625" style="198"/>
    <col min="14602" max="14602" width="13.7109375" style="198" customWidth="1"/>
    <col min="14603" max="14848" width="9.140625" style="198"/>
    <col min="14849" max="14849" width="8.42578125" style="198" customWidth="1"/>
    <col min="14850" max="14850" width="48.7109375" style="198" customWidth="1"/>
    <col min="14851" max="14851" width="6.7109375" style="198" customWidth="1"/>
    <col min="14852" max="14853" width="10.5703125" style="198" customWidth="1"/>
    <col min="14854" max="14854" width="14.85546875" style="198" bestFit="1" customWidth="1"/>
    <col min="14855" max="14857" width="9.140625" style="198"/>
    <col min="14858" max="14858" width="13.7109375" style="198" customWidth="1"/>
    <col min="14859" max="15104" width="9.140625" style="198"/>
    <col min="15105" max="15105" width="8.42578125" style="198" customWidth="1"/>
    <col min="15106" max="15106" width="48.7109375" style="198" customWidth="1"/>
    <col min="15107" max="15107" width="6.7109375" style="198" customWidth="1"/>
    <col min="15108" max="15109" width="10.5703125" style="198" customWidth="1"/>
    <col min="15110" max="15110" width="14.85546875" style="198" bestFit="1" customWidth="1"/>
    <col min="15111" max="15113" width="9.140625" style="198"/>
    <col min="15114" max="15114" width="13.7109375" style="198" customWidth="1"/>
    <col min="15115" max="15360" width="9.140625" style="198"/>
    <col min="15361" max="15361" width="8.42578125" style="198" customWidth="1"/>
    <col min="15362" max="15362" width="48.7109375" style="198" customWidth="1"/>
    <col min="15363" max="15363" width="6.7109375" style="198" customWidth="1"/>
    <col min="15364" max="15365" width="10.5703125" style="198" customWidth="1"/>
    <col min="15366" max="15366" width="14.85546875" style="198" bestFit="1" customWidth="1"/>
    <col min="15367" max="15369" width="9.140625" style="198"/>
    <col min="15370" max="15370" width="13.7109375" style="198" customWidth="1"/>
    <col min="15371" max="15616" width="9.140625" style="198"/>
    <col min="15617" max="15617" width="8.42578125" style="198" customWidth="1"/>
    <col min="15618" max="15618" width="48.7109375" style="198" customWidth="1"/>
    <col min="15619" max="15619" width="6.7109375" style="198" customWidth="1"/>
    <col min="15620" max="15621" width="10.5703125" style="198" customWidth="1"/>
    <col min="15622" max="15622" width="14.85546875" style="198" bestFit="1" customWidth="1"/>
    <col min="15623" max="15625" width="9.140625" style="198"/>
    <col min="15626" max="15626" width="13.7109375" style="198" customWidth="1"/>
    <col min="15627" max="15872" width="9.140625" style="198"/>
    <col min="15873" max="15873" width="8.42578125" style="198" customWidth="1"/>
    <col min="15874" max="15874" width="48.7109375" style="198" customWidth="1"/>
    <col min="15875" max="15875" width="6.7109375" style="198" customWidth="1"/>
    <col min="15876" max="15877" width="10.5703125" style="198" customWidth="1"/>
    <col min="15878" max="15878" width="14.85546875" style="198" bestFit="1" customWidth="1"/>
    <col min="15879" max="15881" width="9.140625" style="198"/>
    <col min="15882" max="15882" width="13.7109375" style="198" customWidth="1"/>
    <col min="15883" max="16128" width="9.140625" style="198"/>
    <col min="16129" max="16129" width="8.42578125" style="198" customWidth="1"/>
    <col min="16130" max="16130" width="48.7109375" style="198" customWidth="1"/>
    <col min="16131" max="16131" width="6.7109375" style="198" customWidth="1"/>
    <col min="16132" max="16133" width="10.5703125" style="198" customWidth="1"/>
    <col min="16134" max="16134" width="14.85546875" style="198" bestFit="1" customWidth="1"/>
    <col min="16135" max="16137" width="9.140625" style="198"/>
    <col min="16138" max="16138" width="13.7109375" style="198" customWidth="1"/>
    <col min="16139" max="16384" width="9.140625" style="198"/>
  </cols>
  <sheetData>
    <row r="1" spans="1:9" s="165" customFormat="1" ht="3" customHeight="1">
      <c r="A1" s="163"/>
      <c r="B1" s="164"/>
      <c r="D1" s="166"/>
      <c r="E1" s="167"/>
      <c r="F1" s="168"/>
    </row>
    <row r="2" spans="1:9" customFormat="1" ht="12.75" customHeight="1">
      <c r="A2" s="555" t="s">
        <v>458</v>
      </c>
      <c r="B2" s="555"/>
      <c r="C2" s="555"/>
      <c r="D2" s="555"/>
      <c r="E2" s="555"/>
      <c r="F2" s="555"/>
      <c r="G2" s="530"/>
      <c r="H2" s="530"/>
      <c r="I2" s="530"/>
    </row>
    <row r="3" spans="1:9" customFormat="1" ht="12.75" customHeight="1">
      <c r="A3" s="527"/>
      <c r="B3" s="527"/>
      <c r="C3" s="527"/>
      <c r="D3" s="527"/>
      <c r="E3" s="527"/>
      <c r="F3" s="527"/>
      <c r="G3" s="527"/>
      <c r="H3" s="527"/>
      <c r="I3" s="527"/>
    </row>
    <row r="4" spans="1:9" customFormat="1" ht="12.75" customHeight="1">
      <c r="A4" s="557" t="s">
        <v>845</v>
      </c>
      <c r="B4" s="557"/>
      <c r="C4" s="557"/>
      <c r="D4" s="557"/>
      <c r="E4" s="557"/>
      <c r="F4" s="557"/>
      <c r="G4" s="557"/>
      <c r="H4" s="557"/>
      <c r="I4" s="557"/>
    </row>
    <row r="5" spans="1:9" customFormat="1" ht="6.75" customHeight="1">
      <c r="A5" s="527"/>
      <c r="B5" s="527"/>
      <c r="C5" s="527"/>
      <c r="D5" s="527"/>
      <c r="E5" s="527"/>
      <c r="F5" s="527"/>
      <c r="G5" s="527"/>
      <c r="H5" s="527"/>
      <c r="I5" s="488"/>
    </row>
    <row r="6" spans="1:9" customFormat="1" ht="31.5" customHeight="1">
      <c r="A6" s="544" t="s">
        <v>457</v>
      </c>
      <c r="B6" s="544"/>
      <c r="C6" s="544"/>
      <c r="D6" s="544"/>
      <c r="E6" s="544"/>
      <c r="F6" s="529"/>
      <c r="G6" s="529"/>
      <c r="H6" s="529"/>
      <c r="I6" s="529"/>
    </row>
    <row r="7" spans="1:9" customFormat="1" ht="31.5" customHeight="1">
      <c r="A7" s="554" t="s">
        <v>844</v>
      </c>
      <c r="B7" s="554"/>
      <c r="C7" s="554"/>
      <c r="D7" s="554"/>
      <c r="E7" s="554"/>
      <c r="F7" s="554"/>
      <c r="G7" s="536"/>
      <c r="H7" s="536"/>
      <c r="I7" s="536"/>
    </row>
    <row r="8" spans="1:9" s="165" customFormat="1" ht="15.95" customHeight="1">
      <c r="A8" s="163"/>
      <c r="B8" s="164"/>
      <c r="D8" s="166"/>
      <c r="E8" s="167"/>
      <c r="F8" s="168"/>
    </row>
    <row r="9" spans="1:9" s="166" customFormat="1">
      <c r="A9" s="169" t="s">
        <v>229</v>
      </c>
      <c r="B9" s="170" t="s">
        <v>230</v>
      </c>
      <c r="C9" s="169" t="s">
        <v>231</v>
      </c>
      <c r="D9" s="171"/>
      <c r="E9" s="172" t="s">
        <v>231</v>
      </c>
      <c r="F9" s="172" t="s">
        <v>232</v>
      </c>
      <c r="G9" s="173"/>
    </row>
    <row r="10" spans="1:9" s="166" customFormat="1">
      <c r="A10" s="174" t="s">
        <v>233</v>
      </c>
      <c r="B10" s="175" t="s">
        <v>234</v>
      </c>
      <c r="C10" s="174" t="s">
        <v>235</v>
      </c>
      <c r="D10" s="174" t="s">
        <v>236</v>
      </c>
      <c r="E10" s="176" t="s">
        <v>237</v>
      </c>
      <c r="F10" s="176" t="s">
        <v>237</v>
      </c>
    </row>
    <row r="11" spans="1:9" s="166" customFormat="1">
      <c r="A11" s="177"/>
      <c r="B11" s="178"/>
      <c r="C11" s="177"/>
      <c r="D11" s="177"/>
      <c r="E11" s="179"/>
      <c r="F11" s="179"/>
    </row>
    <row r="12" spans="1:9" s="166" customFormat="1">
      <c r="A12" s="177"/>
      <c r="B12" s="180" t="s">
        <v>238</v>
      </c>
      <c r="C12" s="181"/>
      <c r="D12" s="181"/>
      <c r="E12" s="182"/>
      <c r="F12" s="182"/>
    </row>
    <row r="13" spans="1:9" s="166" customFormat="1" ht="12.6" customHeight="1">
      <c r="A13" s="177"/>
      <c r="B13" s="183" t="s">
        <v>239</v>
      </c>
      <c r="C13" s="184"/>
      <c r="D13" s="184"/>
      <c r="E13" s="185"/>
      <c r="F13" s="518"/>
    </row>
    <row r="14" spans="1:9" s="166" customFormat="1" ht="30" customHeight="1">
      <c r="A14" s="177"/>
      <c r="B14" s="186" t="s">
        <v>240</v>
      </c>
      <c r="C14" s="187"/>
      <c r="D14" s="188"/>
      <c r="E14" s="189"/>
      <c r="F14" s="190"/>
    </row>
    <row r="15" spans="1:9" s="193" customFormat="1" ht="12" customHeight="1">
      <c r="A15" s="191"/>
      <c r="B15" s="192"/>
      <c r="C15" s="187"/>
      <c r="D15" s="188"/>
      <c r="E15" s="189"/>
      <c r="F15" s="190"/>
    </row>
    <row r="16" spans="1:9" ht="162" customHeight="1">
      <c r="A16" s="194"/>
      <c r="B16" s="467" t="s">
        <v>432</v>
      </c>
      <c r="C16" s="195"/>
      <c r="D16" s="195"/>
      <c r="E16" s="196"/>
      <c r="F16" s="197"/>
    </row>
    <row r="17" spans="1:6" ht="13.5" customHeight="1">
      <c r="A17" s="199" t="s">
        <v>241</v>
      </c>
      <c r="B17" s="570" t="s">
        <v>242</v>
      </c>
      <c r="C17" s="570"/>
      <c r="D17" s="570"/>
      <c r="E17" s="570"/>
      <c r="F17" s="571"/>
    </row>
    <row r="18" spans="1:6">
      <c r="A18" s="200"/>
      <c r="B18" s="201"/>
      <c r="C18" s="201"/>
      <c r="D18" s="201"/>
      <c r="E18" s="202"/>
      <c r="F18" s="203"/>
    </row>
    <row r="19" spans="1:6" s="205" customFormat="1" ht="51">
      <c r="A19" s="194" t="s">
        <v>241</v>
      </c>
      <c r="B19" s="204" t="s">
        <v>243</v>
      </c>
      <c r="C19" s="195"/>
      <c r="D19" s="195"/>
      <c r="E19" s="196"/>
      <c r="F19" s="197"/>
    </row>
    <row r="20" spans="1:6" s="205" customFormat="1">
      <c r="A20" s="194" t="s">
        <v>11</v>
      </c>
      <c r="B20" s="204" t="s">
        <v>244</v>
      </c>
      <c r="C20" s="206" t="s">
        <v>245</v>
      </c>
      <c r="D20" s="207">
        <v>50</v>
      </c>
      <c r="E20" s="208">
        <v>0</v>
      </c>
      <c r="F20" s="209">
        <f>D20*E20</f>
        <v>0</v>
      </c>
    </row>
    <row r="21" spans="1:6" s="205" customFormat="1">
      <c r="A21" s="194" t="s">
        <v>12</v>
      </c>
      <c r="B21" s="210" t="s">
        <v>246</v>
      </c>
      <c r="C21" s="206" t="s">
        <v>245</v>
      </c>
      <c r="D21" s="207">
        <v>60</v>
      </c>
      <c r="E21" s="208">
        <v>0</v>
      </c>
      <c r="F21" s="209">
        <f>D21*E21</f>
        <v>0</v>
      </c>
    </row>
    <row r="22" spans="1:6" s="205" customFormat="1">
      <c r="A22" s="211" t="s">
        <v>98</v>
      </c>
      <c r="B22" s="212" t="s">
        <v>247</v>
      </c>
      <c r="C22" s="206" t="s">
        <v>44</v>
      </c>
      <c r="D22" s="207">
        <v>1</v>
      </c>
      <c r="E22" s="208">
        <v>0</v>
      </c>
      <c r="F22" s="209">
        <f>D22*E22</f>
        <v>0</v>
      </c>
    </row>
    <row r="23" spans="1:6" s="205" customFormat="1">
      <c r="A23" s="211"/>
      <c r="B23" s="212"/>
      <c r="C23" s="206"/>
      <c r="D23" s="207"/>
      <c r="E23" s="208"/>
      <c r="F23" s="209"/>
    </row>
    <row r="24" spans="1:6" s="205" customFormat="1" ht="38.25">
      <c r="A24" s="211" t="s">
        <v>248</v>
      </c>
      <c r="B24" s="204" t="s">
        <v>249</v>
      </c>
      <c r="C24" s="195"/>
      <c r="D24" s="195"/>
      <c r="E24" s="196"/>
      <c r="F24" s="197"/>
    </row>
    <row r="25" spans="1:6" s="205" customFormat="1">
      <c r="A25" s="211" t="s">
        <v>14</v>
      </c>
      <c r="B25" s="204" t="s">
        <v>250</v>
      </c>
      <c r="C25" s="206" t="s">
        <v>245</v>
      </c>
      <c r="D25" s="207">
        <v>50</v>
      </c>
      <c r="E25" s="208">
        <v>0</v>
      </c>
      <c r="F25" s="209">
        <f>D25*E25</f>
        <v>0</v>
      </c>
    </row>
    <row r="26" spans="1:6" s="205" customFormat="1">
      <c r="A26" s="211" t="s">
        <v>15</v>
      </c>
      <c r="B26" s="210" t="s">
        <v>251</v>
      </c>
      <c r="C26" s="206" t="s">
        <v>245</v>
      </c>
      <c r="D26" s="207">
        <v>60</v>
      </c>
      <c r="E26" s="208">
        <v>0</v>
      </c>
      <c r="F26" s="209">
        <f>D26*E26</f>
        <v>0</v>
      </c>
    </row>
    <row r="27" spans="1:6" s="205" customFormat="1">
      <c r="A27" s="211" t="s">
        <v>16</v>
      </c>
      <c r="B27" s="210" t="s">
        <v>252</v>
      </c>
      <c r="C27" s="206" t="s">
        <v>44</v>
      </c>
      <c r="D27" s="207">
        <v>1</v>
      </c>
      <c r="E27" s="208">
        <v>0</v>
      </c>
      <c r="F27" s="209">
        <f>D27*E27</f>
        <v>0</v>
      </c>
    </row>
    <row r="28" spans="1:6" s="205" customFormat="1">
      <c r="A28" s="194"/>
      <c r="B28" s="213"/>
      <c r="C28" s="195"/>
      <c r="D28" s="195"/>
      <c r="E28" s="196"/>
      <c r="F28" s="197"/>
    </row>
    <row r="29" spans="1:6" s="205" customFormat="1" ht="58.5" customHeight="1">
      <c r="A29" s="211" t="s">
        <v>253</v>
      </c>
      <c r="B29" s="214" t="s">
        <v>423</v>
      </c>
      <c r="C29" s="221"/>
      <c r="D29" s="221"/>
      <c r="E29" s="461"/>
      <c r="F29" s="223"/>
    </row>
    <row r="30" spans="1:6" s="205" customFormat="1">
      <c r="A30" s="211" t="s">
        <v>18</v>
      </c>
      <c r="B30" s="212" t="s">
        <v>372</v>
      </c>
      <c r="C30" s="206" t="s">
        <v>44</v>
      </c>
      <c r="D30" s="206">
        <v>1</v>
      </c>
      <c r="E30" s="461">
        <v>0</v>
      </c>
      <c r="F30" s="216">
        <f>D30*E30</f>
        <v>0</v>
      </c>
    </row>
    <row r="31" spans="1:6" s="205" customFormat="1">
      <c r="A31" s="211" t="s">
        <v>19</v>
      </c>
      <c r="B31" s="212" t="s">
        <v>382</v>
      </c>
      <c r="C31" s="206" t="s">
        <v>44</v>
      </c>
      <c r="D31" s="206">
        <v>1</v>
      </c>
      <c r="E31" s="461">
        <v>0</v>
      </c>
      <c r="F31" s="216">
        <f t="shared" ref="F31:F40" si="0">D31*E31</f>
        <v>0</v>
      </c>
    </row>
    <row r="32" spans="1:6" s="205" customFormat="1">
      <c r="A32" s="211" t="s">
        <v>254</v>
      </c>
      <c r="B32" s="212" t="s">
        <v>383</v>
      </c>
      <c r="C32" s="206" t="s">
        <v>44</v>
      </c>
      <c r="D32" s="206">
        <v>1</v>
      </c>
      <c r="E32" s="461">
        <v>0</v>
      </c>
      <c r="F32" s="216">
        <f t="shared" si="0"/>
        <v>0</v>
      </c>
    </row>
    <row r="33" spans="1:6" s="205" customFormat="1" ht="25.5">
      <c r="A33" s="211" t="s">
        <v>255</v>
      </c>
      <c r="B33" s="217" t="s">
        <v>256</v>
      </c>
      <c r="C33" s="206" t="s">
        <v>44</v>
      </c>
      <c r="D33" s="206">
        <v>1</v>
      </c>
      <c r="E33" s="208">
        <v>0</v>
      </c>
      <c r="F33" s="216">
        <f t="shared" si="0"/>
        <v>0</v>
      </c>
    </row>
    <row r="34" spans="1:6" s="205" customFormat="1">
      <c r="A34" s="211" t="s">
        <v>257</v>
      </c>
      <c r="B34" s="212" t="s">
        <v>258</v>
      </c>
      <c r="C34" s="206"/>
      <c r="D34" s="206"/>
      <c r="E34" s="208"/>
      <c r="F34" s="216"/>
    </row>
    <row r="35" spans="1:6" s="205" customFormat="1">
      <c r="A35" s="211" t="s">
        <v>259</v>
      </c>
      <c r="B35" s="212" t="s">
        <v>260</v>
      </c>
      <c r="C35" s="206" t="s">
        <v>44</v>
      </c>
      <c r="D35" s="206">
        <v>10</v>
      </c>
      <c r="E35" s="208">
        <v>0</v>
      </c>
      <c r="F35" s="216">
        <f t="shared" si="0"/>
        <v>0</v>
      </c>
    </row>
    <row r="36" spans="1:6" s="205" customFormat="1">
      <c r="A36" s="211" t="s">
        <v>261</v>
      </c>
      <c r="B36" s="218" t="s">
        <v>262</v>
      </c>
      <c r="C36" s="206" t="s">
        <v>44</v>
      </c>
      <c r="D36" s="206">
        <v>5</v>
      </c>
      <c r="E36" s="208">
        <v>0</v>
      </c>
      <c r="F36" s="216">
        <f t="shared" si="0"/>
        <v>0</v>
      </c>
    </row>
    <row r="37" spans="1:6" s="205" customFormat="1">
      <c r="A37" s="211" t="s">
        <v>263</v>
      </c>
      <c r="B37" s="212" t="s">
        <v>264</v>
      </c>
      <c r="C37" s="206" t="s">
        <v>44</v>
      </c>
      <c r="D37" s="206">
        <v>2</v>
      </c>
      <c r="E37" s="461">
        <v>0</v>
      </c>
      <c r="F37" s="216">
        <f t="shared" si="0"/>
        <v>0</v>
      </c>
    </row>
    <row r="38" spans="1:6" s="205" customFormat="1">
      <c r="A38" s="211" t="s">
        <v>265</v>
      </c>
      <c r="B38" s="212" t="s">
        <v>373</v>
      </c>
      <c r="C38" s="206" t="s">
        <v>44</v>
      </c>
      <c r="D38" s="206">
        <v>1</v>
      </c>
      <c r="E38" s="461">
        <v>0</v>
      </c>
      <c r="F38" s="216">
        <f t="shared" si="0"/>
        <v>0</v>
      </c>
    </row>
    <row r="39" spans="1:6" s="205" customFormat="1" ht="12" customHeight="1">
      <c r="A39" s="211" t="s">
        <v>266</v>
      </c>
      <c r="B39" s="212" t="s">
        <v>374</v>
      </c>
      <c r="C39" s="206" t="s">
        <v>44</v>
      </c>
      <c r="D39" s="206">
        <v>1</v>
      </c>
      <c r="E39" s="461">
        <v>0</v>
      </c>
      <c r="F39" s="216">
        <f t="shared" si="0"/>
        <v>0</v>
      </c>
    </row>
    <row r="40" spans="1:6" s="205" customFormat="1" ht="12" customHeight="1">
      <c r="A40" s="211" t="s">
        <v>445</v>
      </c>
      <c r="B40" s="212" t="s">
        <v>446</v>
      </c>
      <c r="C40" s="206" t="s">
        <v>44</v>
      </c>
      <c r="D40" s="206">
        <v>1</v>
      </c>
      <c r="E40" s="461">
        <v>0</v>
      </c>
      <c r="F40" s="216">
        <f t="shared" si="0"/>
        <v>0</v>
      </c>
    </row>
    <row r="41" spans="1:6" s="205" customFormat="1" ht="12" customHeight="1">
      <c r="A41" s="211"/>
      <c r="B41" s="212"/>
      <c r="C41" s="206"/>
      <c r="D41" s="206"/>
      <c r="E41" s="215"/>
      <c r="F41" s="216"/>
    </row>
    <row r="42" spans="1:6" s="205" customFormat="1" ht="102">
      <c r="A42" s="211"/>
      <c r="B42" s="219" t="s">
        <v>384</v>
      </c>
      <c r="C42" s="206"/>
      <c r="D42" s="206"/>
      <c r="E42" s="215"/>
      <c r="F42" s="216"/>
    </row>
    <row r="43" spans="1:6" s="205" customFormat="1">
      <c r="A43" s="211"/>
      <c r="B43" s="219"/>
      <c r="C43" s="206"/>
      <c r="D43" s="206"/>
      <c r="E43" s="215"/>
      <c r="F43" s="216"/>
    </row>
    <row r="44" spans="1:6" s="205" customFormat="1">
      <c r="A44" s="211"/>
      <c r="B44" s="212"/>
      <c r="C44" s="220"/>
      <c r="D44" s="221"/>
      <c r="E44" s="222"/>
      <c r="F44" s="223"/>
    </row>
    <row r="45" spans="1:6" s="205" customFormat="1" ht="52.5" customHeight="1">
      <c r="A45" s="211" t="s">
        <v>267</v>
      </c>
      <c r="B45" s="214" t="s">
        <v>424</v>
      </c>
      <c r="C45" s="220"/>
      <c r="D45" s="221"/>
      <c r="E45" s="215"/>
      <c r="F45" s="215"/>
    </row>
    <row r="46" spans="1:6" s="205" customFormat="1">
      <c r="A46" s="211" t="s">
        <v>20</v>
      </c>
      <c r="B46" s="212" t="s">
        <v>372</v>
      </c>
      <c r="C46" s="206" t="s">
        <v>44</v>
      </c>
      <c r="D46" s="206">
        <v>1</v>
      </c>
      <c r="E46" s="215">
        <v>0</v>
      </c>
      <c r="F46" s="216">
        <f>D46*E46</f>
        <v>0</v>
      </c>
    </row>
    <row r="47" spans="1:6" s="205" customFormat="1">
      <c r="A47" s="211" t="s">
        <v>21</v>
      </c>
      <c r="B47" s="212" t="s">
        <v>382</v>
      </c>
      <c r="C47" s="206" t="s">
        <v>44</v>
      </c>
      <c r="D47" s="206">
        <v>2</v>
      </c>
      <c r="E47" s="462">
        <v>0</v>
      </c>
      <c r="F47" s="216">
        <f>D47*E47</f>
        <v>0</v>
      </c>
    </row>
    <row r="48" spans="1:6" s="205" customFormat="1">
      <c r="A48" s="211" t="s">
        <v>64</v>
      </c>
      <c r="B48" s="212" t="s">
        <v>383</v>
      </c>
      <c r="C48" s="206" t="s">
        <v>44</v>
      </c>
      <c r="D48" s="206">
        <v>1</v>
      </c>
      <c r="E48" s="462">
        <v>0</v>
      </c>
      <c r="F48" s="216">
        <f>D48*E48</f>
        <v>0</v>
      </c>
    </row>
    <row r="49" spans="1:6" s="205" customFormat="1" ht="25.5">
      <c r="A49" s="211" t="s">
        <v>65</v>
      </c>
      <c r="B49" s="217" t="s">
        <v>256</v>
      </c>
      <c r="C49" s="206" t="s">
        <v>44</v>
      </c>
      <c r="D49" s="206">
        <v>1</v>
      </c>
      <c r="E49" s="462">
        <v>0</v>
      </c>
      <c r="F49" s="216">
        <f>D49*E49</f>
        <v>0</v>
      </c>
    </row>
    <row r="50" spans="1:6" s="205" customFormat="1">
      <c r="A50" s="211" t="s">
        <v>268</v>
      </c>
      <c r="B50" s="212" t="s">
        <v>258</v>
      </c>
      <c r="C50" s="206"/>
      <c r="D50" s="206"/>
      <c r="E50" s="208"/>
      <c r="F50" s="216"/>
    </row>
    <row r="51" spans="1:6" s="205" customFormat="1">
      <c r="A51" s="211" t="s">
        <v>269</v>
      </c>
      <c r="B51" s="212" t="s">
        <v>260</v>
      </c>
      <c r="C51" s="206" t="s">
        <v>44</v>
      </c>
      <c r="D51" s="206">
        <v>22</v>
      </c>
      <c r="E51" s="462">
        <v>0</v>
      </c>
      <c r="F51" s="216">
        <f t="shared" ref="F51:F56" si="1">D51*E51</f>
        <v>0</v>
      </c>
    </row>
    <row r="52" spans="1:6" s="205" customFormat="1">
      <c r="A52" s="211" t="s">
        <v>270</v>
      </c>
      <c r="B52" s="218" t="s">
        <v>262</v>
      </c>
      <c r="C52" s="206" t="s">
        <v>44</v>
      </c>
      <c r="D52" s="206">
        <v>8</v>
      </c>
      <c r="E52" s="462">
        <v>0</v>
      </c>
      <c r="F52" s="216">
        <f t="shared" si="1"/>
        <v>0</v>
      </c>
    </row>
    <row r="53" spans="1:6" s="205" customFormat="1">
      <c r="A53" s="211" t="s">
        <v>271</v>
      </c>
      <c r="B53" s="212" t="s">
        <v>264</v>
      </c>
      <c r="C53" s="206" t="s">
        <v>44</v>
      </c>
      <c r="D53" s="206">
        <v>2</v>
      </c>
      <c r="E53" s="463">
        <v>0</v>
      </c>
      <c r="F53" s="216">
        <f t="shared" si="1"/>
        <v>0</v>
      </c>
    </row>
    <row r="54" spans="1:6" s="205" customFormat="1">
      <c r="A54" s="211" t="s">
        <v>272</v>
      </c>
      <c r="B54" s="212" t="s">
        <v>273</v>
      </c>
      <c r="C54" s="206" t="s">
        <v>44</v>
      </c>
      <c r="D54" s="206">
        <v>1</v>
      </c>
      <c r="E54" s="463">
        <v>0</v>
      </c>
      <c r="F54" s="216">
        <f t="shared" si="1"/>
        <v>0</v>
      </c>
    </row>
    <row r="55" spans="1:6" s="205" customFormat="1">
      <c r="A55" s="224" t="s">
        <v>274</v>
      </c>
      <c r="B55" s="212" t="s">
        <v>375</v>
      </c>
      <c r="C55" s="206" t="s">
        <v>44</v>
      </c>
      <c r="D55" s="206">
        <v>2</v>
      </c>
      <c r="E55" s="463">
        <v>0</v>
      </c>
      <c r="F55" s="216">
        <f t="shared" si="1"/>
        <v>0</v>
      </c>
    </row>
    <row r="56" spans="1:6" s="205" customFormat="1">
      <c r="A56" s="211" t="s">
        <v>447</v>
      </c>
      <c r="B56" s="212" t="s">
        <v>448</v>
      </c>
      <c r="C56" s="206" t="s">
        <v>44</v>
      </c>
      <c r="D56" s="206">
        <v>1</v>
      </c>
      <c r="E56" s="216">
        <v>0</v>
      </c>
      <c r="F56" s="216">
        <f t="shared" si="1"/>
        <v>0</v>
      </c>
    </row>
    <row r="57" spans="1:6" s="205" customFormat="1" ht="102">
      <c r="A57" s="211"/>
      <c r="B57" s="219" t="s">
        <v>384</v>
      </c>
      <c r="C57" s="206"/>
      <c r="D57" s="206"/>
      <c r="E57" s="215"/>
      <c r="F57" s="223"/>
    </row>
    <row r="58" spans="1:6" s="205" customFormat="1">
      <c r="A58" s="211"/>
      <c r="B58" s="219"/>
      <c r="C58" s="206"/>
      <c r="D58" s="206"/>
      <c r="E58" s="215"/>
      <c r="F58" s="223"/>
    </row>
    <row r="59" spans="1:6" s="205" customFormat="1" ht="25.5">
      <c r="A59" s="211" t="s">
        <v>275</v>
      </c>
      <c r="B59" s="225" t="s">
        <v>385</v>
      </c>
      <c r="C59" s="206" t="s">
        <v>44</v>
      </c>
      <c r="D59" s="207">
        <v>2</v>
      </c>
      <c r="E59" s="208">
        <v>0</v>
      </c>
      <c r="F59" s="209">
        <f>D59*E59</f>
        <v>0</v>
      </c>
    </row>
    <row r="60" spans="1:6" s="205" customFormat="1">
      <c r="A60" s="211"/>
      <c r="B60" s="204"/>
      <c r="C60" s="206"/>
      <c r="D60" s="206"/>
      <c r="E60" s="216"/>
      <c r="F60" s="223"/>
    </row>
    <row r="61" spans="1:6" s="205" customFormat="1">
      <c r="A61" s="226"/>
      <c r="B61" s="227"/>
      <c r="C61" s="228"/>
      <c r="D61" s="229"/>
      <c r="E61" s="230"/>
      <c r="F61" s="231"/>
    </row>
    <row r="62" spans="1:6" s="205" customFormat="1">
      <c r="A62" s="232"/>
      <c r="B62" s="233" t="s">
        <v>277</v>
      </c>
      <c r="C62" s="234"/>
      <c r="D62" s="235"/>
      <c r="E62" s="236"/>
      <c r="F62" s="237">
        <f>SUM(F19:F60)</f>
        <v>0</v>
      </c>
    </row>
    <row r="63" spans="1:6" s="205" customFormat="1">
      <c r="A63" s="238"/>
      <c r="B63" s="239"/>
      <c r="C63" s="240"/>
      <c r="D63" s="241"/>
      <c r="E63" s="242"/>
      <c r="F63" s="243"/>
    </row>
    <row r="64" spans="1:6" s="205" customFormat="1">
      <c r="A64" s="244"/>
      <c r="B64" s="245"/>
      <c r="C64" s="246"/>
      <c r="D64" s="247"/>
      <c r="E64" s="248"/>
      <c r="F64" s="249"/>
    </row>
    <row r="65" spans="1:6" s="251" customFormat="1" ht="25.5" customHeight="1">
      <c r="A65" s="250" t="s">
        <v>248</v>
      </c>
      <c r="B65" s="572" t="s">
        <v>278</v>
      </c>
      <c r="C65" s="572"/>
      <c r="D65" s="572"/>
      <c r="E65" s="572"/>
      <c r="F65" s="573"/>
    </row>
    <row r="66" spans="1:6">
      <c r="A66" s="191"/>
      <c r="B66" s="252"/>
      <c r="C66" s="253"/>
      <c r="D66" s="254"/>
      <c r="E66" s="255"/>
      <c r="F66" s="256"/>
    </row>
    <row r="67" spans="1:6">
      <c r="A67" s="257" t="s">
        <v>14</v>
      </c>
      <c r="B67" s="258" t="s">
        <v>279</v>
      </c>
      <c r="C67" s="259"/>
      <c r="D67" s="260"/>
      <c r="E67" s="261"/>
      <c r="F67" s="262"/>
    </row>
    <row r="68" spans="1:6" s="205" customFormat="1">
      <c r="A68" s="263"/>
      <c r="B68" s="264"/>
      <c r="C68" s="265"/>
      <c r="D68" s="266"/>
      <c r="E68" s="267"/>
      <c r="F68" s="268"/>
    </row>
    <row r="69" spans="1:6" s="205" customFormat="1" ht="38.25">
      <c r="A69" s="269" t="s">
        <v>241</v>
      </c>
      <c r="B69" s="270" t="s">
        <v>280</v>
      </c>
      <c r="C69" s="271"/>
      <c r="D69" s="272"/>
      <c r="E69" s="273"/>
      <c r="F69" s="274"/>
    </row>
    <row r="70" spans="1:6" s="205" customFormat="1">
      <c r="A70" s="269"/>
      <c r="B70" s="275" t="s">
        <v>281</v>
      </c>
      <c r="C70" s="271" t="s">
        <v>245</v>
      </c>
      <c r="D70" s="272">
        <v>550</v>
      </c>
      <c r="E70" s="276">
        <v>0</v>
      </c>
      <c r="F70" s="274">
        <f>E70*D70</f>
        <v>0</v>
      </c>
    </row>
    <row r="71" spans="1:6" s="277" customFormat="1">
      <c r="A71" s="269"/>
      <c r="B71" s="275" t="s">
        <v>282</v>
      </c>
      <c r="C71" s="271" t="s">
        <v>245</v>
      </c>
      <c r="D71" s="272">
        <v>480</v>
      </c>
      <c r="E71" s="274">
        <v>0</v>
      </c>
      <c r="F71" s="274">
        <f>E71*D71</f>
        <v>0</v>
      </c>
    </row>
    <row r="72" spans="1:6" s="205" customFormat="1">
      <c r="A72" s="269"/>
      <c r="B72" s="275" t="s">
        <v>283</v>
      </c>
      <c r="C72" s="271" t="s">
        <v>245</v>
      </c>
      <c r="D72" s="272">
        <v>30</v>
      </c>
      <c r="E72" s="274">
        <v>0</v>
      </c>
      <c r="F72" s="274">
        <f>E72*D72</f>
        <v>0</v>
      </c>
    </row>
    <row r="73" spans="1:6" s="205" customFormat="1">
      <c r="A73" s="269"/>
      <c r="B73" s="275" t="s">
        <v>284</v>
      </c>
      <c r="C73" s="271" t="s">
        <v>245</v>
      </c>
      <c r="D73" s="272">
        <v>50</v>
      </c>
      <c r="E73" s="274">
        <v>0</v>
      </c>
      <c r="F73" s="274">
        <f>E73*D73</f>
        <v>0</v>
      </c>
    </row>
    <row r="74" spans="1:6" s="205" customFormat="1">
      <c r="A74" s="269"/>
      <c r="B74" s="275" t="s">
        <v>285</v>
      </c>
      <c r="C74" s="271" t="s">
        <v>245</v>
      </c>
      <c r="D74" s="272">
        <v>20</v>
      </c>
      <c r="E74" s="274">
        <v>0</v>
      </c>
      <c r="F74" s="274">
        <f>E74*D74</f>
        <v>0</v>
      </c>
    </row>
    <row r="75" spans="1:6" s="205" customFormat="1">
      <c r="A75" s="269"/>
      <c r="B75" s="278"/>
      <c r="C75" s="271"/>
      <c r="D75" s="272"/>
      <c r="E75" s="273"/>
      <c r="F75" s="274"/>
    </row>
    <row r="76" spans="1:6" s="205" customFormat="1" ht="38.25">
      <c r="A76" s="269" t="s">
        <v>248</v>
      </c>
      <c r="B76" s="270" t="s">
        <v>286</v>
      </c>
      <c r="C76" s="271"/>
      <c r="D76" s="272"/>
      <c r="E76" s="273"/>
      <c r="F76" s="274"/>
    </row>
    <row r="77" spans="1:6" s="205" customFormat="1">
      <c r="A77" s="269"/>
      <c r="B77" s="275" t="s">
        <v>287</v>
      </c>
      <c r="C77" s="271" t="s">
        <v>245</v>
      </c>
      <c r="D77" s="272">
        <v>80</v>
      </c>
      <c r="E77" s="274">
        <v>0</v>
      </c>
      <c r="F77" s="274">
        <f>E77*D77</f>
        <v>0</v>
      </c>
    </row>
    <row r="78" spans="1:6" s="205" customFormat="1">
      <c r="A78" s="269"/>
      <c r="B78" s="275" t="s">
        <v>288</v>
      </c>
      <c r="C78" s="271" t="s">
        <v>245</v>
      </c>
      <c r="D78" s="272">
        <v>150</v>
      </c>
      <c r="E78" s="274">
        <v>0</v>
      </c>
      <c r="F78" s="274">
        <f>E78*D78</f>
        <v>0</v>
      </c>
    </row>
    <row r="79" spans="1:6" s="205" customFormat="1">
      <c r="A79" s="269"/>
      <c r="B79" s="275" t="s">
        <v>289</v>
      </c>
      <c r="C79" s="271" t="s">
        <v>245</v>
      </c>
      <c r="D79" s="272">
        <v>300</v>
      </c>
      <c r="E79" s="274">
        <v>0</v>
      </c>
      <c r="F79" s="274">
        <f>E79*D79</f>
        <v>0</v>
      </c>
    </row>
    <row r="80" spans="1:6" s="205" customFormat="1">
      <c r="A80" s="269"/>
      <c r="B80" s="275" t="s">
        <v>290</v>
      </c>
      <c r="C80" s="271" t="s">
        <v>245</v>
      </c>
      <c r="D80" s="272">
        <v>320</v>
      </c>
      <c r="E80" s="274">
        <v>0</v>
      </c>
      <c r="F80" s="274">
        <f>E80*D80</f>
        <v>0</v>
      </c>
    </row>
    <row r="81" spans="1:7" s="205" customFormat="1" ht="38.25">
      <c r="A81" s="269"/>
      <c r="B81" s="227" t="s">
        <v>291</v>
      </c>
      <c r="C81" s="271"/>
      <c r="D81" s="272"/>
      <c r="E81" s="273"/>
      <c r="F81" s="274"/>
    </row>
    <row r="82" spans="1:7" s="205" customFormat="1">
      <c r="A82" s="279"/>
      <c r="B82" s="280"/>
      <c r="C82" s="246"/>
      <c r="D82" s="281"/>
      <c r="E82" s="248"/>
      <c r="F82" s="249"/>
    </row>
    <row r="83" spans="1:7">
      <c r="A83" s="282"/>
      <c r="B83" s="283" t="s">
        <v>292</v>
      </c>
      <c r="C83" s="284"/>
      <c r="D83" s="285"/>
      <c r="E83" s="286"/>
      <c r="F83" s="287">
        <f>SUM(F69:F82)</f>
        <v>0</v>
      </c>
    </row>
    <row r="84" spans="1:7" s="293" customFormat="1">
      <c r="A84" s="288"/>
      <c r="B84" s="289"/>
      <c r="C84" s="290"/>
      <c r="D84" s="290"/>
      <c r="E84" s="291"/>
      <c r="F84" s="292"/>
    </row>
    <row r="85" spans="1:7">
      <c r="A85" s="257" t="s">
        <v>15</v>
      </c>
      <c r="B85" s="294" t="s">
        <v>293</v>
      </c>
      <c r="C85" s="259"/>
      <c r="D85" s="260"/>
      <c r="E85" s="261"/>
      <c r="F85" s="262"/>
    </row>
    <row r="86" spans="1:7">
      <c r="A86" s="295"/>
      <c r="B86" s="296"/>
      <c r="C86" s="297"/>
      <c r="D86" s="298"/>
      <c r="E86" s="299"/>
      <c r="F86" s="300"/>
      <c r="G86" s="193"/>
    </row>
    <row r="87" spans="1:7" ht="29.25" customHeight="1">
      <c r="A87" s="269" t="s">
        <v>241</v>
      </c>
      <c r="B87" s="301" t="s">
        <v>294</v>
      </c>
      <c r="C87" s="271"/>
      <c r="D87" s="302"/>
      <c r="E87" s="273"/>
      <c r="F87" s="274"/>
      <c r="G87" s="193"/>
    </row>
    <row r="88" spans="1:7" ht="168.75" customHeight="1">
      <c r="A88" s="269" t="s">
        <v>11</v>
      </c>
      <c r="B88" s="468" t="s">
        <v>435</v>
      </c>
      <c r="C88" s="220" t="s">
        <v>44</v>
      </c>
      <c r="D88" s="221">
        <v>21</v>
      </c>
      <c r="E88" s="215">
        <v>0</v>
      </c>
      <c r="F88" s="215">
        <f>E88*D88</f>
        <v>0</v>
      </c>
      <c r="G88" s="193"/>
    </row>
    <row r="89" spans="1:7" ht="120" customHeight="1">
      <c r="A89" s="269" t="s">
        <v>12</v>
      </c>
      <c r="B89" s="468" t="s">
        <v>436</v>
      </c>
      <c r="C89" s="303" t="s">
        <v>44</v>
      </c>
      <c r="D89" s="304">
        <v>1</v>
      </c>
      <c r="E89" s="305">
        <v>0</v>
      </c>
      <c r="F89" s="305">
        <f>E89*D89</f>
        <v>0</v>
      </c>
      <c r="G89" s="193"/>
    </row>
    <row r="90" spans="1:7" ht="113.25" customHeight="1">
      <c r="A90" s="269" t="s">
        <v>98</v>
      </c>
      <c r="B90" s="469" t="s">
        <v>437</v>
      </c>
      <c r="C90" s="220" t="s">
        <v>44</v>
      </c>
      <c r="D90" s="221">
        <v>1</v>
      </c>
      <c r="E90" s="215">
        <v>0</v>
      </c>
      <c r="F90" s="215">
        <f>E90*D90</f>
        <v>0</v>
      </c>
      <c r="G90" s="193"/>
    </row>
    <row r="91" spans="1:7" ht="110.25" customHeight="1">
      <c r="A91" s="269" t="s">
        <v>99</v>
      </c>
      <c r="B91" s="307" t="s">
        <v>438</v>
      </c>
      <c r="C91" s="303" t="s">
        <v>44</v>
      </c>
      <c r="D91" s="304">
        <v>1</v>
      </c>
      <c r="E91" s="305">
        <v>0</v>
      </c>
      <c r="F91" s="305">
        <f t="shared" ref="F91:F106" si="2">E91*D91</f>
        <v>0</v>
      </c>
      <c r="G91" s="193"/>
    </row>
    <row r="92" spans="1:7" ht="12.75" customHeight="1">
      <c r="A92" s="269" t="s">
        <v>295</v>
      </c>
      <c r="B92" s="307" t="s">
        <v>296</v>
      </c>
      <c r="C92" s="303" t="s">
        <v>44</v>
      </c>
      <c r="D92" s="304">
        <v>1</v>
      </c>
      <c r="E92" s="305">
        <v>0</v>
      </c>
      <c r="F92" s="305">
        <f t="shared" si="2"/>
        <v>0</v>
      </c>
      <c r="G92" s="193"/>
    </row>
    <row r="93" spans="1:7" ht="12.75" customHeight="1">
      <c r="A93" s="269" t="s">
        <v>297</v>
      </c>
      <c r="B93" s="307" t="s">
        <v>298</v>
      </c>
      <c r="C93" s="303" t="s">
        <v>44</v>
      </c>
      <c r="D93" s="304">
        <v>5</v>
      </c>
      <c r="E93" s="305">
        <v>0</v>
      </c>
      <c r="F93" s="305">
        <f t="shared" si="2"/>
        <v>0</v>
      </c>
      <c r="G93" s="193"/>
    </row>
    <row r="94" spans="1:7" ht="12.75" customHeight="1">
      <c r="A94" s="269" t="s">
        <v>299</v>
      </c>
      <c r="B94" s="307" t="s">
        <v>300</v>
      </c>
      <c r="C94" s="303" t="s">
        <v>44</v>
      </c>
      <c r="D94" s="304">
        <v>2</v>
      </c>
      <c r="E94" s="305">
        <v>0</v>
      </c>
      <c r="F94" s="305">
        <f t="shared" si="2"/>
        <v>0</v>
      </c>
      <c r="G94" s="193"/>
    </row>
    <row r="95" spans="1:7" ht="161.25" customHeight="1">
      <c r="A95" s="269" t="s">
        <v>100</v>
      </c>
      <c r="B95" s="306" t="s">
        <v>439</v>
      </c>
      <c r="C95" s="303" t="s">
        <v>44</v>
      </c>
      <c r="D95" s="304">
        <v>3</v>
      </c>
      <c r="E95" s="305">
        <v>0</v>
      </c>
      <c r="F95" s="305">
        <f t="shared" si="2"/>
        <v>0</v>
      </c>
      <c r="G95" s="193"/>
    </row>
    <row r="96" spans="1:7" ht="186.75" customHeight="1">
      <c r="A96" s="269" t="s">
        <v>101</v>
      </c>
      <c r="B96" s="306" t="s">
        <v>440</v>
      </c>
      <c r="C96" s="303" t="s">
        <v>44</v>
      </c>
      <c r="D96" s="304">
        <v>8</v>
      </c>
      <c r="E96" s="305">
        <v>0</v>
      </c>
      <c r="F96" s="305">
        <f t="shared" si="2"/>
        <v>0</v>
      </c>
      <c r="G96" s="193"/>
    </row>
    <row r="97" spans="1:7" ht="122.25" customHeight="1">
      <c r="A97" s="269" t="s">
        <v>102</v>
      </c>
      <c r="B97" s="306" t="s">
        <v>441</v>
      </c>
      <c r="C97" s="303" t="s">
        <v>44</v>
      </c>
      <c r="D97" s="304">
        <v>2</v>
      </c>
      <c r="E97" s="305">
        <v>0</v>
      </c>
      <c r="F97" s="305">
        <f t="shared" si="2"/>
        <v>0</v>
      </c>
      <c r="G97" s="193"/>
    </row>
    <row r="98" spans="1:7" ht="163.5" customHeight="1">
      <c r="A98" s="269" t="s">
        <v>103</v>
      </c>
      <c r="B98" s="306" t="s">
        <v>442</v>
      </c>
      <c r="C98" s="303" t="s">
        <v>44</v>
      </c>
      <c r="D98" s="304">
        <v>4</v>
      </c>
      <c r="E98" s="305">
        <v>0</v>
      </c>
      <c r="F98" s="305">
        <f t="shared" si="2"/>
        <v>0</v>
      </c>
      <c r="G98" s="193"/>
    </row>
    <row r="99" spans="1:7">
      <c r="A99" s="269"/>
      <c r="B99" s="306"/>
      <c r="C99" s="303"/>
      <c r="D99" s="304"/>
      <c r="E99" s="305"/>
      <c r="F99" s="305"/>
      <c r="G99" s="193"/>
    </row>
    <row r="100" spans="1:7" ht="172.5" customHeight="1">
      <c r="A100" s="269" t="s">
        <v>104</v>
      </c>
      <c r="B100" s="306" t="s">
        <v>425</v>
      </c>
      <c r="C100" s="303" t="s">
        <v>44</v>
      </c>
      <c r="D100" s="304">
        <v>4</v>
      </c>
      <c r="E100" s="305">
        <v>0</v>
      </c>
      <c r="F100" s="305">
        <f t="shared" si="2"/>
        <v>0</v>
      </c>
      <c r="G100" s="193"/>
    </row>
    <row r="101" spans="1:7">
      <c r="A101" s="269" t="s">
        <v>301</v>
      </c>
      <c r="B101" s="306" t="s">
        <v>302</v>
      </c>
      <c r="C101" s="303" t="s">
        <v>44</v>
      </c>
      <c r="D101" s="304">
        <v>4</v>
      </c>
      <c r="E101" s="305">
        <v>0</v>
      </c>
      <c r="F101" s="305">
        <f t="shared" si="2"/>
        <v>0</v>
      </c>
      <c r="G101" s="193"/>
    </row>
    <row r="102" spans="1:7" ht="126" customHeight="1">
      <c r="A102" s="269" t="s">
        <v>105</v>
      </c>
      <c r="B102" s="306" t="s">
        <v>443</v>
      </c>
      <c r="C102" s="303" t="s">
        <v>44</v>
      </c>
      <c r="D102" s="304">
        <v>2</v>
      </c>
      <c r="E102" s="305">
        <v>0</v>
      </c>
      <c r="F102" s="305">
        <f t="shared" si="2"/>
        <v>0</v>
      </c>
      <c r="G102" s="308"/>
    </row>
    <row r="103" spans="1:7" ht="131.25" customHeight="1">
      <c r="A103" s="269" t="s">
        <v>106</v>
      </c>
      <c r="B103" s="306" t="s">
        <v>444</v>
      </c>
      <c r="C103" s="303" t="s">
        <v>44</v>
      </c>
      <c r="D103" s="304">
        <v>1</v>
      </c>
      <c r="E103" s="305">
        <v>0</v>
      </c>
      <c r="F103" s="305">
        <f t="shared" si="2"/>
        <v>0</v>
      </c>
      <c r="G103" s="193"/>
    </row>
    <row r="104" spans="1:7" ht="68.25" customHeight="1">
      <c r="A104" s="269" t="s">
        <v>107</v>
      </c>
      <c r="B104" s="306" t="s">
        <v>426</v>
      </c>
      <c r="C104" s="303" t="s">
        <v>44</v>
      </c>
      <c r="D104" s="304">
        <v>12</v>
      </c>
      <c r="E104" s="305">
        <v>0</v>
      </c>
      <c r="F104" s="305">
        <f t="shared" si="2"/>
        <v>0</v>
      </c>
      <c r="G104" s="193"/>
    </row>
    <row r="105" spans="1:7" ht="113.25" customHeight="1">
      <c r="A105" s="269" t="s">
        <v>108</v>
      </c>
      <c r="B105" s="306" t="s">
        <v>427</v>
      </c>
      <c r="C105" s="303" t="s">
        <v>44</v>
      </c>
      <c r="D105" s="304">
        <v>2</v>
      </c>
      <c r="E105" s="305">
        <v>0</v>
      </c>
      <c r="F105" s="305">
        <f t="shared" si="2"/>
        <v>0</v>
      </c>
      <c r="G105" s="308"/>
    </row>
    <row r="106" spans="1:7" ht="17.25" customHeight="1">
      <c r="A106" s="269" t="s">
        <v>303</v>
      </c>
      <c r="B106" s="306" t="s">
        <v>386</v>
      </c>
      <c r="C106" s="303" t="s">
        <v>44</v>
      </c>
      <c r="D106" s="304">
        <v>4</v>
      </c>
      <c r="E106" s="305">
        <v>0</v>
      </c>
      <c r="F106" s="305">
        <f t="shared" si="2"/>
        <v>0</v>
      </c>
      <c r="G106" s="193"/>
    </row>
    <row r="107" spans="1:7" ht="17.25" customHeight="1">
      <c r="A107" s="269"/>
      <c r="B107" s="306"/>
      <c r="C107" s="303"/>
      <c r="D107" s="304"/>
      <c r="E107" s="305"/>
      <c r="F107" s="305"/>
      <c r="G107" s="193"/>
    </row>
    <row r="108" spans="1:7" ht="38.25">
      <c r="A108" s="269" t="s">
        <v>248</v>
      </c>
      <c r="B108" s="306" t="s">
        <v>304</v>
      </c>
      <c r="C108" s="271"/>
      <c r="D108" s="272"/>
      <c r="E108" s="273"/>
      <c r="F108" s="274"/>
      <c r="G108" s="193"/>
    </row>
    <row r="109" spans="1:7" ht="25.5">
      <c r="A109" s="269"/>
      <c r="B109" s="275" t="s">
        <v>376</v>
      </c>
      <c r="C109" s="271"/>
      <c r="D109" s="272"/>
      <c r="E109" s="273"/>
      <c r="F109" s="274"/>
      <c r="G109" s="193"/>
    </row>
    <row r="110" spans="1:7">
      <c r="A110" s="269"/>
      <c r="B110" s="275"/>
      <c r="C110" s="271"/>
      <c r="D110" s="272"/>
      <c r="E110" s="273"/>
      <c r="F110" s="274"/>
      <c r="G110" s="193"/>
    </row>
    <row r="111" spans="1:7" ht="25.5">
      <c r="A111" s="309" t="s">
        <v>305</v>
      </c>
      <c r="B111" s="310" t="s">
        <v>306</v>
      </c>
      <c r="C111" s="271" t="s">
        <v>44</v>
      </c>
      <c r="D111" s="272">
        <v>17</v>
      </c>
      <c r="E111" s="274">
        <v>0</v>
      </c>
      <c r="F111" s="274">
        <f>E111*D111</f>
        <v>0</v>
      </c>
      <c r="G111" s="193"/>
    </row>
    <row r="112" spans="1:7">
      <c r="A112" s="194"/>
      <c r="B112" s="311"/>
      <c r="C112" s="271"/>
      <c r="D112" s="272"/>
      <c r="E112" s="312"/>
      <c r="F112" s="274"/>
      <c r="G112" s="193"/>
    </row>
    <row r="113" spans="1:7" ht="25.5">
      <c r="A113" s="309" t="s">
        <v>307</v>
      </c>
      <c r="B113" s="310" t="s">
        <v>308</v>
      </c>
      <c r="C113" s="271" t="s">
        <v>44</v>
      </c>
      <c r="D113" s="272">
        <v>6</v>
      </c>
      <c r="E113" s="274">
        <v>0</v>
      </c>
      <c r="F113" s="274">
        <f>E113*D113</f>
        <v>0</v>
      </c>
      <c r="G113" s="193"/>
    </row>
    <row r="114" spans="1:7">
      <c r="A114" s="309"/>
      <c r="B114" s="311"/>
      <c r="C114" s="271"/>
      <c r="D114" s="272"/>
      <c r="E114" s="274"/>
      <c r="F114" s="274"/>
      <c r="G114" s="193"/>
    </row>
    <row r="115" spans="1:7">
      <c r="A115" s="309" t="s">
        <v>16</v>
      </c>
      <c r="B115" s="313" t="s">
        <v>309</v>
      </c>
      <c r="C115" s="206" t="s">
        <v>310</v>
      </c>
      <c r="D115" s="206">
        <v>14</v>
      </c>
      <c r="E115" s="314">
        <v>0</v>
      </c>
      <c r="F115" s="274">
        <f>E115*D115</f>
        <v>0</v>
      </c>
      <c r="G115" s="193"/>
    </row>
    <row r="116" spans="1:7">
      <c r="A116" s="309"/>
      <c r="B116" s="313"/>
      <c r="C116" s="206"/>
      <c r="D116" s="206"/>
      <c r="E116" s="314"/>
      <c r="F116" s="314"/>
      <c r="G116" s="193"/>
    </row>
    <row r="117" spans="1:7" ht="16.5" customHeight="1">
      <c r="A117" s="194" t="s">
        <v>253</v>
      </c>
      <c r="B117" s="315" t="s">
        <v>311</v>
      </c>
      <c r="C117" s="271"/>
      <c r="D117" s="316"/>
      <c r="E117" s="317"/>
      <c r="F117" s="318"/>
      <c r="G117" s="193"/>
    </row>
    <row r="118" spans="1:7" ht="12" customHeight="1">
      <c r="A118" s="194"/>
      <c r="B118" s="315"/>
      <c r="C118" s="271"/>
      <c r="D118" s="316"/>
      <c r="E118" s="317"/>
      <c r="F118" s="318"/>
      <c r="G118" s="193"/>
    </row>
    <row r="119" spans="1:7" ht="34.5" customHeight="1">
      <c r="A119" s="194"/>
      <c r="B119" s="275" t="s">
        <v>379</v>
      </c>
      <c r="C119" s="271"/>
      <c r="D119" s="316"/>
      <c r="E119" s="317"/>
      <c r="F119" s="274"/>
      <c r="G119" s="193"/>
    </row>
    <row r="120" spans="1:7" ht="25.5">
      <c r="A120" s="309" t="s">
        <v>312</v>
      </c>
      <c r="B120" s="310" t="s">
        <v>313</v>
      </c>
      <c r="C120" s="271" t="s">
        <v>44</v>
      </c>
      <c r="D120" s="272">
        <v>34</v>
      </c>
      <c r="E120" s="274">
        <v>0</v>
      </c>
      <c r="F120" s="274">
        <f>E120*D120</f>
        <v>0</v>
      </c>
      <c r="G120" s="193"/>
    </row>
    <row r="121" spans="1:7">
      <c r="A121" s="194"/>
      <c r="B121" s="319"/>
      <c r="C121" s="271"/>
      <c r="D121" s="316"/>
      <c r="E121" s="312"/>
      <c r="F121" s="318"/>
      <c r="G121" s="193"/>
    </row>
    <row r="122" spans="1:7" ht="38.25">
      <c r="A122" s="309" t="s">
        <v>314</v>
      </c>
      <c r="B122" s="310" t="s">
        <v>315</v>
      </c>
      <c r="C122" s="271" t="s">
        <v>44</v>
      </c>
      <c r="D122" s="272">
        <v>6</v>
      </c>
      <c r="E122" s="274">
        <v>0</v>
      </c>
      <c r="F122" s="274">
        <f>E122*D122</f>
        <v>0</v>
      </c>
      <c r="G122" s="193"/>
    </row>
    <row r="123" spans="1:7">
      <c r="A123" s="194"/>
      <c r="B123" s="319"/>
      <c r="C123" s="271"/>
      <c r="D123" s="272"/>
      <c r="E123" s="312"/>
      <c r="F123" s="318"/>
      <c r="G123" s="193"/>
    </row>
    <row r="124" spans="1:7" ht="38.25">
      <c r="A124" s="309" t="s">
        <v>316</v>
      </c>
      <c r="B124" s="310" t="s">
        <v>317</v>
      </c>
      <c r="C124" s="271" t="s">
        <v>44</v>
      </c>
      <c r="D124" s="272">
        <v>2</v>
      </c>
      <c r="E124" s="274">
        <v>0</v>
      </c>
      <c r="F124" s="274">
        <f>E124*D124</f>
        <v>0</v>
      </c>
      <c r="G124" s="193"/>
    </row>
    <row r="125" spans="1:7">
      <c r="A125" s="194"/>
      <c r="B125" s="310"/>
      <c r="C125" s="271"/>
      <c r="D125" s="272"/>
      <c r="E125" s="274"/>
      <c r="F125" s="274"/>
      <c r="G125" s="193"/>
    </row>
    <row r="126" spans="1:7" ht="25.5">
      <c r="A126" s="320" t="s">
        <v>267</v>
      </c>
      <c r="B126" s="310" t="s">
        <v>318</v>
      </c>
      <c r="C126" s="271" t="s">
        <v>44</v>
      </c>
      <c r="D126" s="272">
        <v>3</v>
      </c>
      <c r="E126" s="274">
        <v>0</v>
      </c>
      <c r="F126" s="274">
        <f>E126*D126</f>
        <v>0</v>
      </c>
      <c r="G126" s="193"/>
    </row>
    <row r="127" spans="1:7">
      <c r="A127" s="320"/>
      <c r="B127" s="310"/>
      <c r="C127" s="271"/>
      <c r="D127" s="272"/>
      <c r="E127" s="274"/>
      <c r="F127" s="274"/>
      <c r="G127" s="193"/>
    </row>
    <row r="128" spans="1:7" ht="92.25" customHeight="1">
      <c r="A128" s="320" t="s">
        <v>275</v>
      </c>
      <c r="B128" s="321" t="s">
        <v>428</v>
      </c>
      <c r="C128" s="271" t="s">
        <v>10</v>
      </c>
      <c r="D128" s="272">
        <v>1</v>
      </c>
      <c r="E128" s="274">
        <v>0</v>
      </c>
      <c r="F128" s="274">
        <f>E128*D128</f>
        <v>0</v>
      </c>
      <c r="G128" s="193"/>
    </row>
    <row r="129" spans="1:14">
      <c r="A129" s="211"/>
      <c r="B129" s="310"/>
      <c r="C129" s="271"/>
      <c r="D129" s="272"/>
      <c r="E129" s="274"/>
      <c r="F129" s="274"/>
      <c r="G129" s="193"/>
    </row>
    <row r="130" spans="1:14" ht="105" customHeight="1">
      <c r="A130" s="211" t="s">
        <v>276</v>
      </c>
      <c r="B130" s="310" t="s">
        <v>429</v>
      </c>
      <c r="C130" s="271" t="s">
        <v>10</v>
      </c>
      <c r="D130" s="272">
        <v>14</v>
      </c>
      <c r="E130" s="274">
        <v>0</v>
      </c>
      <c r="F130" s="274">
        <f>E130*D130</f>
        <v>0</v>
      </c>
      <c r="G130" s="193"/>
    </row>
    <row r="131" spans="1:14">
      <c r="A131" s="211"/>
      <c r="B131" s="310"/>
      <c r="C131" s="271"/>
      <c r="D131" s="272"/>
      <c r="E131" s="274"/>
      <c r="F131" s="274"/>
      <c r="G131" s="193"/>
    </row>
    <row r="132" spans="1:14" ht="38.25">
      <c r="A132" s="194" t="s">
        <v>319</v>
      </c>
      <c r="B132" s="310" t="s">
        <v>320</v>
      </c>
      <c r="C132" s="271" t="s">
        <v>44</v>
      </c>
      <c r="D132" s="272">
        <v>1</v>
      </c>
      <c r="E132" s="274">
        <v>0</v>
      </c>
      <c r="F132" s="274">
        <f>E132*D132</f>
        <v>0</v>
      </c>
      <c r="G132" s="193"/>
    </row>
    <row r="133" spans="1:14" ht="25.5">
      <c r="A133" s="211" t="s">
        <v>321</v>
      </c>
      <c r="B133" s="204" t="s">
        <v>377</v>
      </c>
      <c r="C133" s="220" t="s">
        <v>10</v>
      </c>
      <c r="D133" s="221">
        <v>1</v>
      </c>
      <c r="E133" s="466">
        <v>0</v>
      </c>
      <c r="F133" s="223">
        <f>D133*E133</f>
        <v>0</v>
      </c>
      <c r="G133" s="193"/>
    </row>
    <row r="134" spans="1:14">
      <c r="A134" s="194"/>
      <c r="B134" s="278"/>
      <c r="C134" s="464"/>
      <c r="D134" s="272"/>
      <c r="E134" s="273"/>
      <c r="F134" s="274"/>
      <c r="G134" s="193"/>
    </row>
    <row r="135" spans="1:14">
      <c r="A135" s="324"/>
      <c r="B135" s="283" t="s">
        <v>324</v>
      </c>
      <c r="C135" s="284"/>
      <c r="D135" s="285"/>
      <c r="E135" s="286"/>
      <c r="F135" s="287">
        <f>SUM(F87:F134)</f>
        <v>0</v>
      </c>
      <c r="G135" s="193"/>
    </row>
    <row r="136" spans="1:14">
      <c r="A136" s="198"/>
      <c r="B136" s="198"/>
      <c r="C136" s="198"/>
      <c r="D136" s="198"/>
      <c r="E136" s="327"/>
      <c r="F136" s="328"/>
      <c r="G136" s="193"/>
    </row>
    <row r="137" spans="1:14">
      <c r="A137" s="198"/>
      <c r="B137" s="283" t="s">
        <v>325</v>
      </c>
      <c r="C137" s="284"/>
      <c r="D137" s="285"/>
      <c r="E137" s="286"/>
      <c r="F137" s="287">
        <f>SUM(F83+F135)</f>
        <v>0</v>
      </c>
      <c r="G137" s="193"/>
    </row>
    <row r="138" spans="1:14">
      <c r="A138" s="191"/>
      <c r="B138" s="329"/>
      <c r="C138" s="253"/>
      <c r="D138" s="254"/>
      <c r="E138" s="255"/>
      <c r="F138" s="326"/>
      <c r="G138" s="193"/>
      <c r="L138" s="193"/>
    </row>
    <row r="139" spans="1:14">
      <c r="A139" s="191"/>
      <c r="B139" s="329"/>
      <c r="C139" s="253"/>
      <c r="D139" s="254"/>
      <c r="E139" s="255"/>
      <c r="F139" s="326"/>
      <c r="G139" s="193"/>
      <c r="L139" s="193"/>
    </row>
    <row r="140" spans="1:14" s="337" customFormat="1" ht="33.75" customHeight="1">
      <c r="A140" s="330" t="s">
        <v>253</v>
      </c>
      <c r="B140" s="331" t="s">
        <v>326</v>
      </c>
      <c r="C140" s="332"/>
      <c r="D140" s="333"/>
      <c r="E140" s="334"/>
      <c r="F140" s="335"/>
      <c r="G140" s="336"/>
      <c r="H140" s="251"/>
      <c r="I140" s="251"/>
      <c r="J140" s="251"/>
      <c r="K140" s="251"/>
      <c r="L140" s="336"/>
      <c r="M140" s="251"/>
      <c r="N140" s="251"/>
    </row>
    <row r="141" spans="1:14" s="339" customFormat="1">
      <c r="A141" s="295"/>
      <c r="B141" s="338"/>
      <c r="C141" s="253"/>
      <c r="D141" s="254"/>
      <c r="E141" s="255"/>
      <c r="F141" s="328"/>
      <c r="G141" s="193"/>
      <c r="H141" s="198"/>
      <c r="I141" s="198"/>
      <c r="J141" s="198"/>
      <c r="K141" s="198"/>
      <c r="L141" s="193"/>
      <c r="M141" s="198"/>
      <c r="N141" s="198"/>
    </row>
    <row r="142" spans="1:14" ht="63.75">
      <c r="A142" s="194" t="s">
        <v>241</v>
      </c>
      <c r="B142" s="340" t="s">
        <v>387</v>
      </c>
      <c r="C142" s="341"/>
      <c r="D142" s="342"/>
      <c r="E142" s="343"/>
      <c r="F142" s="343"/>
      <c r="G142" s="193"/>
      <c r="L142" s="193"/>
    </row>
    <row r="143" spans="1:14" ht="14.25">
      <c r="A143" s="194"/>
      <c r="B143" s="225" t="s">
        <v>327</v>
      </c>
      <c r="C143" s="341" t="s">
        <v>245</v>
      </c>
      <c r="D143" s="342">
        <v>80</v>
      </c>
      <c r="E143" s="343">
        <v>0</v>
      </c>
      <c r="F143" s="343">
        <f>D143*E143</f>
        <v>0</v>
      </c>
      <c r="G143" s="193"/>
      <c r="L143" s="193"/>
    </row>
    <row r="144" spans="1:14" ht="14.25">
      <c r="A144" s="194"/>
      <c r="B144" s="225" t="s">
        <v>328</v>
      </c>
      <c r="C144" s="341" t="s">
        <v>245</v>
      </c>
      <c r="D144" s="342">
        <v>40</v>
      </c>
      <c r="E144" s="343">
        <v>0</v>
      </c>
      <c r="F144" s="343">
        <f>D144*E144</f>
        <v>0</v>
      </c>
      <c r="G144" s="193"/>
      <c r="L144" s="193"/>
    </row>
    <row r="145" spans="1:12" ht="14.25">
      <c r="A145" s="194"/>
      <c r="B145" s="225" t="s">
        <v>329</v>
      </c>
      <c r="C145" s="341" t="s">
        <v>245</v>
      </c>
      <c r="D145" s="342">
        <v>25</v>
      </c>
      <c r="E145" s="343">
        <v>0</v>
      </c>
      <c r="F145" s="343">
        <f>D145*E145</f>
        <v>0</v>
      </c>
      <c r="G145" s="193"/>
      <c r="L145" s="193"/>
    </row>
    <row r="146" spans="1:12">
      <c r="A146" s="194"/>
      <c r="B146" s="344"/>
      <c r="C146" s="303"/>
      <c r="D146" s="304"/>
      <c r="E146" s="305"/>
      <c r="F146" s="323"/>
      <c r="G146" s="193"/>
      <c r="L146" s="193"/>
    </row>
    <row r="147" spans="1:12" ht="38.25">
      <c r="A147" s="194" t="s">
        <v>248</v>
      </c>
      <c r="B147" s="322" t="s">
        <v>330</v>
      </c>
      <c r="C147" s="303" t="s">
        <v>323</v>
      </c>
      <c r="D147" s="304">
        <v>1</v>
      </c>
      <c r="E147" s="305">
        <v>0</v>
      </c>
      <c r="F147" s="323">
        <f>D147*E147</f>
        <v>0</v>
      </c>
      <c r="G147" s="193"/>
      <c r="L147" s="193"/>
    </row>
    <row r="148" spans="1:12">
      <c r="A148" s="194"/>
      <c r="B148" s="214"/>
      <c r="C148" s="229"/>
      <c r="D148" s="345"/>
      <c r="E148" s="273"/>
      <c r="F148" s="274"/>
      <c r="G148" s="193"/>
      <c r="L148" s="193"/>
    </row>
    <row r="149" spans="1:12">
      <c r="A149" s="194"/>
      <c r="B149" s="233" t="s">
        <v>331</v>
      </c>
      <c r="C149" s="234"/>
      <c r="D149" s="235"/>
      <c r="E149" s="236"/>
      <c r="F149" s="237">
        <f>SUM(F142:F148)</f>
        <v>0</v>
      </c>
      <c r="G149" s="193"/>
      <c r="L149" s="193"/>
    </row>
    <row r="150" spans="1:12">
      <c r="A150" s="194"/>
      <c r="B150" s="346"/>
      <c r="C150" s="347"/>
      <c r="D150" s="348"/>
      <c r="E150" s="349"/>
      <c r="F150" s="350"/>
      <c r="G150" s="193"/>
      <c r="L150" s="193"/>
    </row>
    <row r="151" spans="1:12" s="205" customFormat="1">
      <c r="A151" s="269"/>
      <c r="B151" s="275"/>
      <c r="C151" s="271"/>
      <c r="D151" s="272"/>
      <c r="E151" s="273"/>
      <c r="F151" s="274"/>
    </row>
    <row r="152" spans="1:12" s="251" customFormat="1" ht="23.1" customHeight="1">
      <c r="A152" s="330" t="s">
        <v>267</v>
      </c>
      <c r="B152" s="331" t="s">
        <v>332</v>
      </c>
      <c r="C152" s="351"/>
      <c r="D152" s="352"/>
      <c r="E152" s="353"/>
      <c r="F152" s="354"/>
      <c r="G152" s="336"/>
    </row>
    <row r="153" spans="1:12">
      <c r="A153" s="355"/>
      <c r="B153" s="356"/>
      <c r="C153" s="271"/>
      <c r="D153" s="302"/>
      <c r="E153" s="273"/>
      <c r="F153" s="274"/>
      <c r="G153" s="193"/>
    </row>
    <row r="154" spans="1:12" ht="14.25" customHeight="1">
      <c r="A154" s="357" t="s">
        <v>20</v>
      </c>
      <c r="B154" s="358" t="s">
        <v>333</v>
      </c>
      <c r="C154" s="359"/>
      <c r="D154" s="360"/>
      <c r="E154" s="361"/>
      <c r="F154" s="362"/>
      <c r="G154" s="193"/>
    </row>
    <row r="155" spans="1:12">
      <c r="A155" s="363"/>
      <c r="B155" s="364"/>
      <c r="C155" s="365"/>
      <c r="D155" s="366"/>
      <c r="E155" s="367"/>
      <c r="F155" s="368"/>
      <c r="G155" s="193"/>
    </row>
    <row r="156" spans="1:12">
      <c r="A156" s="320" t="s">
        <v>241</v>
      </c>
      <c r="B156" s="315" t="s">
        <v>334</v>
      </c>
      <c r="C156" s="271" t="s">
        <v>44</v>
      </c>
      <c r="D156" s="272">
        <v>2</v>
      </c>
      <c r="E156" s="305">
        <v>0</v>
      </c>
      <c r="F156" s="274">
        <f>E156*D156</f>
        <v>0</v>
      </c>
      <c r="G156" s="193"/>
    </row>
    <row r="157" spans="1:12" ht="38.25">
      <c r="A157" s="269"/>
      <c r="B157" s="322" t="s">
        <v>335</v>
      </c>
      <c r="C157" s="271"/>
      <c r="D157" s="302"/>
      <c r="E157" s="273"/>
      <c r="F157" s="318"/>
      <c r="G157" s="193"/>
    </row>
    <row r="158" spans="1:12" s="165" customFormat="1">
      <c r="A158" s="369"/>
      <c r="B158" s="370"/>
      <c r="C158" s="371"/>
      <c r="D158" s="372"/>
      <c r="E158" s="373"/>
      <c r="F158" s="374"/>
    </row>
    <row r="159" spans="1:12" s="165" customFormat="1" ht="27.75" customHeight="1">
      <c r="A159" s="320" t="s">
        <v>248</v>
      </c>
      <c r="B159" s="315" t="s">
        <v>336</v>
      </c>
      <c r="C159" s="271"/>
      <c r="D159" s="302"/>
      <c r="E159" s="273"/>
      <c r="F159" s="318"/>
      <c r="G159" s="375"/>
    </row>
    <row r="160" spans="1:12" s="165" customFormat="1">
      <c r="A160" s="320"/>
      <c r="B160" s="275" t="s">
        <v>290</v>
      </c>
      <c r="C160" s="271" t="s">
        <v>245</v>
      </c>
      <c r="D160" s="302">
        <v>200</v>
      </c>
      <c r="E160" s="305">
        <v>0</v>
      </c>
      <c r="F160" s="323">
        <f>D160*E160</f>
        <v>0</v>
      </c>
      <c r="G160" s="375"/>
    </row>
    <row r="161" spans="1:254" s="165" customFormat="1">
      <c r="A161" s="376"/>
      <c r="B161" s="275" t="s">
        <v>289</v>
      </c>
      <c r="C161" s="271" t="s">
        <v>245</v>
      </c>
      <c r="D161" s="302">
        <v>150</v>
      </c>
      <c r="E161" s="305">
        <v>0</v>
      </c>
      <c r="F161" s="323">
        <f>D161*E161</f>
        <v>0</v>
      </c>
      <c r="G161" s="375"/>
    </row>
    <row r="162" spans="1:254" s="165" customFormat="1">
      <c r="A162" s="376"/>
      <c r="B162" s="275" t="s">
        <v>288</v>
      </c>
      <c r="C162" s="271" t="s">
        <v>245</v>
      </c>
      <c r="D162" s="302">
        <v>100</v>
      </c>
      <c r="E162" s="305">
        <v>0</v>
      </c>
      <c r="F162" s="323">
        <f>D162*E162</f>
        <v>0</v>
      </c>
      <c r="G162" s="375"/>
    </row>
    <row r="163" spans="1:254" s="165" customFormat="1" ht="38.25">
      <c r="A163" s="376"/>
      <c r="B163" s="204" t="s">
        <v>337</v>
      </c>
      <c r="C163" s="271"/>
      <c r="D163" s="302"/>
      <c r="E163" s="305"/>
      <c r="F163" s="323"/>
      <c r="G163" s="375"/>
    </row>
    <row r="164" spans="1:254">
      <c r="A164" s="363"/>
      <c r="B164" s="364"/>
      <c r="C164" s="365"/>
      <c r="D164" s="377"/>
      <c r="E164" s="378"/>
      <c r="F164" s="379"/>
      <c r="G164" s="193"/>
      <c r="L164" s="193"/>
    </row>
    <row r="165" spans="1:254">
      <c r="A165" s="211" t="s">
        <v>253</v>
      </c>
      <c r="B165" s="204" t="s">
        <v>338</v>
      </c>
      <c r="C165" s="365" t="s">
        <v>245</v>
      </c>
      <c r="D165" s="366">
        <v>500</v>
      </c>
      <c r="E165" s="380">
        <v>0</v>
      </c>
      <c r="F165" s="380">
        <f>D165*E165</f>
        <v>0</v>
      </c>
      <c r="G165" s="193"/>
      <c r="L165" s="193"/>
    </row>
    <row r="166" spans="1:254">
      <c r="A166" s="363"/>
      <c r="B166" s="364"/>
      <c r="C166" s="365"/>
      <c r="D166" s="377"/>
      <c r="E166" s="378"/>
      <c r="F166" s="379"/>
      <c r="G166" s="193"/>
      <c r="L166" s="193"/>
    </row>
    <row r="167" spans="1:254" ht="51">
      <c r="A167" s="363" t="s">
        <v>267</v>
      </c>
      <c r="B167" s="315" t="s">
        <v>380</v>
      </c>
      <c r="C167" s="365" t="s">
        <v>10</v>
      </c>
      <c r="D167" s="366">
        <v>2</v>
      </c>
      <c r="E167" s="380">
        <v>0</v>
      </c>
      <c r="F167" s="380">
        <f>D167*E167</f>
        <v>0</v>
      </c>
      <c r="G167" s="193"/>
      <c r="L167" s="193"/>
    </row>
    <row r="168" spans="1:254">
      <c r="A168" s="363"/>
      <c r="B168" s="364"/>
      <c r="C168" s="365"/>
      <c r="D168" s="377"/>
      <c r="E168" s="378"/>
      <c r="F168" s="379"/>
      <c r="G168" s="193"/>
      <c r="L168" s="193"/>
    </row>
    <row r="169" spans="1:254">
      <c r="A169" s="363"/>
      <c r="B169" s="364"/>
      <c r="C169" s="365"/>
      <c r="D169" s="377"/>
      <c r="E169" s="378"/>
      <c r="F169" s="379"/>
      <c r="G169" s="193"/>
      <c r="L169" s="193"/>
    </row>
    <row r="170" spans="1:254" s="383" customFormat="1">
      <c r="A170" s="191"/>
      <c r="B170" s="283" t="s">
        <v>339</v>
      </c>
      <c r="C170" s="284"/>
      <c r="D170" s="285"/>
      <c r="E170" s="286"/>
      <c r="F170" s="287">
        <f>SUM(F156:F167)</f>
        <v>0</v>
      </c>
      <c r="G170" s="177"/>
      <c r="H170" s="381"/>
      <c r="I170" s="382"/>
      <c r="J170" s="382"/>
      <c r="K170" s="177"/>
      <c r="L170" s="381"/>
      <c r="M170" s="382"/>
      <c r="N170" s="382"/>
      <c r="O170" s="177"/>
      <c r="P170" s="381"/>
      <c r="Q170" s="382"/>
      <c r="R170" s="382"/>
      <c r="S170" s="177"/>
      <c r="T170" s="381"/>
      <c r="U170" s="382"/>
      <c r="V170" s="382"/>
      <c r="W170" s="177"/>
      <c r="X170" s="381"/>
      <c r="Y170" s="382"/>
      <c r="Z170" s="382"/>
      <c r="AA170" s="177"/>
      <c r="AB170" s="381"/>
      <c r="AC170" s="382"/>
      <c r="AD170" s="382"/>
      <c r="AE170" s="177"/>
      <c r="AF170" s="381"/>
      <c r="AG170" s="382"/>
      <c r="AH170" s="382"/>
      <c r="AI170" s="177"/>
      <c r="AJ170" s="381"/>
      <c r="AK170" s="382"/>
      <c r="AL170" s="382"/>
      <c r="AM170" s="177"/>
      <c r="AN170" s="381"/>
      <c r="AO170" s="382"/>
      <c r="AP170" s="382"/>
      <c r="AQ170" s="177"/>
      <c r="AR170" s="381"/>
      <c r="AS170" s="382"/>
      <c r="AT170" s="382"/>
      <c r="AU170" s="177"/>
      <c r="AV170" s="381"/>
      <c r="AW170" s="382"/>
      <c r="AX170" s="382"/>
      <c r="AY170" s="177"/>
      <c r="AZ170" s="381"/>
      <c r="BA170" s="382"/>
      <c r="BB170" s="382"/>
      <c r="BC170" s="177"/>
      <c r="BD170" s="381"/>
      <c r="BE170" s="382"/>
      <c r="BF170" s="382"/>
      <c r="BG170" s="177"/>
      <c r="BH170" s="381"/>
      <c r="BI170" s="382"/>
      <c r="BJ170" s="382"/>
      <c r="BK170" s="177"/>
      <c r="BL170" s="381"/>
      <c r="BM170" s="382"/>
      <c r="BN170" s="382"/>
      <c r="BO170" s="177"/>
      <c r="BP170" s="381"/>
      <c r="BQ170" s="382"/>
      <c r="BR170" s="382"/>
      <c r="BS170" s="177"/>
      <c r="BT170" s="381"/>
      <c r="BU170" s="382"/>
      <c r="BV170" s="382"/>
      <c r="BW170" s="177"/>
      <c r="BX170" s="381"/>
      <c r="BY170" s="382"/>
      <c r="BZ170" s="382"/>
      <c r="CA170" s="177"/>
      <c r="CB170" s="381"/>
      <c r="CC170" s="382"/>
      <c r="CD170" s="382"/>
      <c r="CE170" s="177"/>
      <c r="CF170" s="381"/>
      <c r="CG170" s="382"/>
      <c r="CH170" s="382"/>
      <c r="CI170" s="177"/>
      <c r="CJ170" s="381"/>
      <c r="CK170" s="382"/>
      <c r="CL170" s="382"/>
      <c r="CM170" s="177"/>
      <c r="CN170" s="381"/>
      <c r="CO170" s="382"/>
      <c r="CP170" s="382"/>
      <c r="CQ170" s="177"/>
      <c r="CR170" s="381"/>
      <c r="CS170" s="382"/>
      <c r="CT170" s="382"/>
      <c r="CU170" s="177"/>
      <c r="CV170" s="381"/>
      <c r="CW170" s="382"/>
      <c r="CX170" s="382"/>
      <c r="CY170" s="177"/>
      <c r="CZ170" s="381"/>
      <c r="DA170" s="382"/>
      <c r="DB170" s="382"/>
      <c r="DC170" s="177"/>
      <c r="DD170" s="381"/>
      <c r="DE170" s="382"/>
      <c r="DF170" s="382"/>
      <c r="DG170" s="177"/>
      <c r="DH170" s="381"/>
      <c r="DI170" s="382"/>
      <c r="DJ170" s="382"/>
      <c r="DK170" s="177"/>
      <c r="DL170" s="381"/>
      <c r="DM170" s="382"/>
      <c r="DN170" s="382"/>
      <c r="DO170" s="177"/>
      <c r="DP170" s="381"/>
      <c r="DQ170" s="382"/>
      <c r="DR170" s="382"/>
      <c r="DS170" s="177"/>
      <c r="DT170" s="381"/>
      <c r="DU170" s="382"/>
      <c r="DV170" s="382"/>
      <c r="DW170" s="177"/>
      <c r="DX170" s="381"/>
      <c r="DY170" s="382"/>
      <c r="DZ170" s="382"/>
      <c r="EA170" s="177"/>
      <c r="EB170" s="381"/>
      <c r="EC170" s="382"/>
      <c r="ED170" s="382"/>
      <c r="EE170" s="177"/>
      <c r="EF170" s="381"/>
      <c r="EG170" s="382"/>
      <c r="EH170" s="382"/>
      <c r="EI170" s="177"/>
      <c r="EJ170" s="381"/>
      <c r="EK170" s="382"/>
      <c r="EL170" s="382"/>
      <c r="EM170" s="177"/>
      <c r="EN170" s="381"/>
      <c r="EO170" s="382"/>
      <c r="EP170" s="382"/>
      <c r="EQ170" s="177"/>
      <c r="ER170" s="381"/>
      <c r="ES170" s="382"/>
      <c r="ET170" s="382"/>
      <c r="EU170" s="177"/>
      <c r="EV170" s="381"/>
      <c r="EW170" s="382"/>
      <c r="EX170" s="382"/>
      <c r="EY170" s="177"/>
      <c r="EZ170" s="381"/>
      <c r="FA170" s="382"/>
      <c r="FB170" s="382"/>
      <c r="FC170" s="177"/>
      <c r="FD170" s="381"/>
      <c r="FE170" s="382"/>
      <c r="FF170" s="382"/>
      <c r="FG170" s="177"/>
      <c r="FH170" s="381"/>
      <c r="FI170" s="382"/>
      <c r="FJ170" s="382"/>
      <c r="FK170" s="177"/>
      <c r="FL170" s="381"/>
      <c r="FM170" s="382"/>
      <c r="FN170" s="382"/>
      <c r="FO170" s="177"/>
      <c r="FP170" s="381"/>
      <c r="FQ170" s="382"/>
      <c r="FR170" s="382"/>
      <c r="FS170" s="177"/>
      <c r="FT170" s="381"/>
      <c r="FU170" s="382"/>
      <c r="FV170" s="382"/>
      <c r="FW170" s="177"/>
      <c r="FX170" s="381"/>
      <c r="FY170" s="382"/>
      <c r="FZ170" s="382"/>
      <c r="GA170" s="177"/>
      <c r="GB170" s="381"/>
      <c r="GC170" s="382"/>
      <c r="GD170" s="382"/>
      <c r="GE170" s="177"/>
      <c r="GF170" s="381"/>
      <c r="GG170" s="382"/>
      <c r="GH170" s="382"/>
      <c r="GI170" s="177"/>
      <c r="GJ170" s="381"/>
      <c r="GK170" s="382"/>
      <c r="GL170" s="382"/>
      <c r="GM170" s="177"/>
      <c r="GN170" s="381"/>
      <c r="GO170" s="382"/>
      <c r="GP170" s="382"/>
      <c r="GQ170" s="177"/>
      <c r="GR170" s="381"/>
      <c r="GS170" s="382"/>
      <c r="GT170" s="382"/>
      <c r="GU170" s="177"/>
      <c r="GV170" s="381"/>
      <c r="GW170" s="382"/>
      <c r="GX170" s="382"/>
      <c r="GY170" s="177"/>
      <c r="GZ170" s="381"/>
      <c r="HA170" s="382"/>
      <c r="HB170" s="382"/>
      <c r="HC170" s="177"/>
      <c r="HD170" s="381"/>
      <c r="HE170" s="382"/>
      <c r="HF170" s="382"/>
      <c r="HG170" s="177"/>
      <c r="HH170" s="381"/>
      <c r="HI170" s="382"/>
      <c r="HJ170" s="382"/>
      <c r="HK170" s="177"/>
      <c r="HL170" s="381"/>
      <c r="HM170" s="382"/>
      <c r="HN170" s="382"/>
      <c r="HO170" s="177"/>
      <c r="HP170" s="381"/>
      <c r="HQ170" s="382"/>
      <c r="HR170" s="382"/>
      <c r="HS170" s="177"/>
      <c r="HT170" s="381"/>
      <c r="HU170" s="382"/>
      <c r="HV170" s="382"/>
      <c r="HW170" s="177"/>
      <c r="HX170" s="381"/>
      <c r="HY170" s="382"/>
      <c r="HZ170" s="382"/>
      <c r="IA170" s="177"/>
      <c r="IB170" s="381"/>
      <c r="IC170" s="382"/>
      <c r="ID170" s="382"/>
      <c r="IE170" s="177"/>
      <c r="IF170" s="381"/>
      <c r="IG170" s="382"/>
      <c r="IH170" s="382"/>
      <c r="II170" s="177"/>
      <c r="IJ170" s="381"/>
      <c r="IK170" s="382"/>
      <c r="IL170" s="382"/>
      <c r="IM170" s="177"/>
      <c r="IN170" s="381"/>
      <c r="IO170" s="382"/>
      <c r="IP170" s="382"/>
      <c r="IQ170" s="177"/>
      <c r="IR170" s="381"/>
      <c r="IS170" s="382"/>
      <c r="IT170" s="382"/>
    </row>
    <row r="171" spans="1:254" s="205" customFormat="1">
      <c r="A171" s="191"/>
      <c r="B171" s="384"/>
      <c r="C171" s="177"/>
      <c r="D171" s="385"/>
      <c r="E171" s="386"/>
      <c r="F171" s="387"/>
      <c r="G171" s="388"/>
      <c r="L171" s="388"/>
    </row>
    <row r="172" spans="1:254" s="205" customFormat="1" ht="28.5">
      <c r="A172" s="257" t="s">
        <v>275</v>
      </c>
      <c r="B172" s="389" t="s">
        <v>340</v>
      </c>
      <c r="C172" s="259"/>
      <c r="D172" s="260"/>
      <c r="E172" s="261"/>
      <c r="F172" s="262"/>
      <c r="G172" s="388"/>
      <c r="L172" s="388"/>
    </row>
    <row r="173" spans="1:254" s="205" customFormat="1" ht="14.25">
      <c r="A173" s="390"/>
      <c r="B173" s="391"/>
      <c r="C173" s="392"/>
      <c r="D173" s="393"/>
      <c r="E173" s="291"/>
      <c r="F173" s="292"/>
      <c r="G173" s="388"/>
      <c r="L173" s="388"/>
    </row>
    <row r="174" spans="1:254" s="205" customFormat="1" ht="21" customHeight="1">
      <c r="A174" s="394" t="s">
        <v>241</v>
      </c>
      <c r="B174" s="321" t="s">
        <v>431</v>
      </c>
      <c r="C174" s="229" t="s">
        <v>44</v>
      </c>
      <c r="D174" s="229">
        <v>2</v>
      </c>
      <c r="E174" s="395">
        <v>0</v>
      </c>
      <c r="F174" s="487">
        <f>D174*E174</f>
        <v>0</v>
      </c>
      <c r="G174" s="388"/>
      <c r="L174" s="388"/>
    </row>
    <row r="175" spans="1:254" s="205" customFormat="1">
      <c r="A175" s="394"/>
      <c r="B175" s="321"/>
      <c r="C175" s="396"/>
      <c r="D175" s="397"/>
      <c r="E175" s="395"/>
      <c r="F175" s="487"/>
      <c r="G175" s="388"/>
      <c r="L175" s="388"/>
    </row>
    <row r="176" spans="1:254" s="205" customFormat="1" ht="78.95" customHeight="1">
      <c r="A176" s="394" t="s">
        <v>248</v>
      </c>
      <c r="B176" s="398" t="s">
        <v>341</v>
      </c>
      <c r="C176" s="229" t="s">
        <v>44</v>
      </c>
      <c r="D176" s="229">
        <v>32</v>
      </c>
      <c r="E176" s="395">
        <v>0</v>
      </c>
      <c r="F176" s="487">
        <f>D176*E176</f>
        <v>0</v>
      </c>
      <c r="G176" s="388"/>
      <c r="L176" s="388"/>
    </row>
    <row r="177" spans="1:12" s="205" customFormat="1">
      <c r="A177" s="394"/>
      <c r="B177" s="398"/>
      <c r="C177" s="229"/>
      <c r="D177" s="229"/>
      <c r="E177" s="229"/>
      <c r="F177" s="487"/>
      <c r="G177" s="388"/>
      <c r="L177" s="388"/>
    </row>
    <row r="178" spans="1:12" s="205" customFormat="1" ht="89.25">
      <c r="A178" s="394" t="s">
        <v>253</v>
      </c>
      <c r="B178" s="400" t="s">
        <v>381</v>
      </c>
      <c r="C178" s="229" t="s">
        <v>44</v>
      </c>
      <c r="D178" s="229">
        <v>16</v>
      </c>
      <c r="E178" s="395">
        <v>0</v>
      </c>
      <c r="F178" s="487">
        <f>D178*E178</f>
        <v>0</v>
      </c>
      <c r="G178" s="388"/>
      <c r="L178" s="388"/>
    </row>
    <row r="179" spans="1:12" s="205" customFormat="1">
      <c r="A179" s="394"/>
      <c r="B179" s="400"/>
      <c r="C179" s="229"/>
      <c r="D179" s="229"/>
      <c r="E179" s="395"/>
      <c r="F179" s="487"/>
      <c r="G179" s="388"/>
      <c r="L179" s="388"/>
    </row>
    <row r="180" spans="1:12" s="205" customFormat="1">
      <c r="A180" s="394" t="s">
        <v>267</v>
      </c>
      <c r="B180" s="400" t="s">
        <v>342</v>
      </c>
      <c r="C180" s="229" t="s">
        <v>44</v>
      </c>
      <c r="D180" s="229">
        <v>2</v>
      </c>
      <c r="E180" s="395">
        <v>0</v>
      </c>
      <c r="F180" s="487">
        <f>D180*E180</f>
        <v>0</v>
      </c>
      <c r="G180" s="388"/>
      <c r="L180" s="388"/>
    </row>
    <row r="181" spans="1:12" s="205" customFormat="1">
      <c r="A181" s="394"/>
      <c r="B181" s="400"/>
      <c r="C181" s="229"/>
      <c r="D181" s="229"/>
      <c r="E181" s="395"/>
      <c r="F181" s="487"/>
      <c r="G181" s="388"/>
      <c r="L181" s="388"/>
    </row>
    <row r="182" spans="1:12" s="205" customFormat="1" ht="25.5">
      <c r="A182" s="394" t="s">
        <v>275</v>
      </c>
      <c r="B182" s="400" t="s">
        <v>343</v>
      </c>
      <c r="C182" s="229" t="s">
        <v>44</v>
      </c>
      <c r="D182" s="229">
        <v>2</v>
      </c>
      <c r="E182" s="395">
        <v>0</v>
      </c>
      <c r="F182" s="487">
        <f>D182*E182</f>
        <v>0</v>
      </c>
      <c r="G182" s="388"/>
      <c r="L182" s="388"/>
    </row>
    <row r="183" spans="1:12" s="205" customFormat="1">
      <c r="A183" s="394"/>
      <c r="B183" s="400"/>
      <c r="C183" s="229"/>
      <c r="D183" s="229"/>
      <c r="E183" s="395"/>
      <c r="F183" s="487"/>
      <c r="G183" s="388"/>
      <c r="L183" s="388"/>
    </row>
    <row r="184" spans="1:12" s="205" customFormat="1" ht="38.25">
      <c r="A184" s="394" t="s">
        <v>276</v>
      </c>
      <c r="B184" s="401" t="s">
        <v>344</v>
      </c>
      <c r="C184" s="229" t="s">
        <v>10</v>
      </c>
      <c r="D184" s="229">
        <v>1</v>
      </c>
      <c r="E184" s="395">
        <v>0</v>
      </c>
      <c r="F184" s="487">
        <f>D184*E184</f>
        <v>0</v>
      </c>
      <c r="G184" s="388"/>
      <c r="L184" s="388"/>
    </row>
    <row r="185" spans="1:12" s="205" customFormat="1">
      <c r="A185" s="394"/>
      <c r="B185" s="400"/>
      <c r="C185" s="229"/>
      <c r="D185" s="229"/>
      <c r="E185" s="395"/>
      <c r="F185" s="487"/>
      <c r="G185" s="388"/>
      <c r="L185" s="388"/>
    </row>
    <row r="186" spans="1:12" s="205" customFormat="1" ht="51">
      <c r="A186" s="394" t="s">
        <v>319</v>
      </c>
      <c r="B186" s="401" t="s">
        <v>871</v>
      </c>
      <c r="C186" s="229" t="s">
        <v>10</v>
      </c>
      <c r="D186" s="229">
        <v>1</v>
      </c>
      <c r="E186" s="395">
        <v>0</v>
      </c>
      <c r="F186" s="487">
        <f>D186*E186</f>
        <v>0</v>
      </c>
      <c r="G186" s="388"/>
      <c r="L186" s="388"/>
    </row>
    <row r="187" spans="1:12" s="205" customFormat="1">
      <c r="A187" s="394"/>
      <c r="B187" s="400"/>
      <c r="C187" s="229"/>
      <c r="D187" s="229"/>
      <c r="E187" s="395"/>
      <c r="F187" s="487"/>
      <c r="G187" s="388"/>
      <c r="L187" s="388"/>
    </row>
    <row r="188" spans="1:12" s="205" customFormat="1" ht="54.75" customHeight="1">
      <c r="A188" s="394" t="s">
        <v>321</v>
      </c>
      <c r="B188" s="401" t="s">
        <v>872</v>
      </c>
      <c r="C188" s="229" t="s">
        <v>10</v>
      </c>
      <c r="D188" s="229">
        <v>1</v>
      </c>
      <c r="E188" s="395">
        <v>0</v>
      </c>
      <c r="F188" s="487">
        <f>D188*E188</f>
        <v>0</v>
      </c>
      <c r="G188" s="388"/>
      <c r="L188" s="388"/>
    </row>
    <row r="189" spans="1:12" s="205" customFormat="1">
      <c r="A189" s="394"/>
      <c r="B189" s="400"/>
      <c r="C189" s="229"/>
      <c r="D189" s="229"/>
      <c r="E189" s="395"/>
      <c r="F189" s="487"/>
      <c r="G189" s="388"/>
      <c r="L189" s="388"/>
    </row>
    <row r="190" spans="1:12" s="205" customFormat="1" ht="51">
      <c r="A190" s="394" t="s">
        <v>322</v>
      </c>
      <c r="B190" s="400" t="s">
        <v>345</v>
      </c>
      <c r="C190" s="229" t="s">
        <v>10</v>
      </c>
      <c r="D190" s="229">
        <v>1</v>
      </c>
      <c r="E190" s="395">
        <v>0</v>
      </c>
      <c r="F190" s="487">
        <f>D190*E190</f>
        <v>0</v>
      </c>
      <c r="G190" s="388"/>
      <c r="L190" s="388"/>
    </row>
    <row r="191" spans="1:12" s="205" customFormat="1">
      <c r="A191" s="394"/>
      <c r="B191" s="400"/>
      <c r="C191" s="229"/>
      <c r="D191" s="229"/>
      <c r="E191" s="395"/>
      <c r="F191" s="487"/>
      <c r="G191" s="388"/>
      <c r="L191" s="388"/>
    </row>
    <row r="192" spans="1:12" s="205" customFormat="1" ht="51">
      <c r="A192" s="394" t="s">
        <v>346</v>
      </c>
      <c r="B192" s="401" t="s">
        <v>347</v>
      </c>
      <c r="C192" s="229" t="s">
        <v>44</v>
      </c>
      <c r="D192" s="229">
        <v>1</v>
      </c>
      <c r="E192" s="395">
        <v>0</v>
      </c>
      <c r="F192" s="487">
        <f>D192*E192</f>
        <v>0</v>
      </c>
      <c r="G192" s="388"/>
      <c r="L192" s="388"/>
    </row>
    <row r="193" spans="1:12" s="205" customFormat="1">
      <c r="A193" s="394"/>
      <c r="B193" s="401"/>
      <c r="C193" s="229"/>
      <c r="D193" s="229"/>
      <c r="E193" s="395"/>
      <c r="F193" s="487"/>
      <c r="G193" s="388"/>
      <c r="L193" s="388"/>
    </row>
    <row r="194" spans="1:12" s="205" customFormat="1" ht="25.5">
      <c r="A194" s="394" t="s">
        <v>348</v>
      </c>
      <c r="B194" s="401" t="s">
        <v>349</v>
      </c>
      <c r="C194" s="229" t="s">
        <v>245</v>
      </c>
      <c r="D194" s="229">
        <v>300</v>
      </c>
      <c r="E194" s="395">
        <v>0</v>
      </c>
      <c r="F194" s="487">
        <f>D194*E194</f>
        <v>0</v>
      </c>
      <c r="G194" s="388"/>
      <c r="L194" s="388"/>
    </row>
    <row r="195" spans="1:12" s="205" customFormat="1">
      <c r="A195" s="394"/>
      <c r="B195" s="402"/>
      <c r="C195" s="403"/>
      <c r="D195" s="403"/>
      <c r="E195" s="404"/>
      <c r="F195" s="404"/>
      <c r="G195" s="388"/>
      <c r="L195" s="388"/>
    </row>
    <row r="196" spans="1:12" s="205" customFormat="1" ht="38.25">
      <c r="A196" s="394" t="s">
        <v>350</v>
      </c>
      <c r="B196" s="401" t="s">
        <v>351</v>
      </c>
      <c r="C196" s="229" t="s">
        <v>245</v>
      </c>
      <c r="D196" s="229">
        <v>200</v>
      </c>
      <c r="E196" s="395">
        <v>0</v>
      </c>
      <c r="F196" s="487">
        <f>D196*E196</f>
        <v>0</v>
      </c>
      <c r="G196" s="388"/>
      <c r="L196" s="388"/>
    </row>
    <row r="197" spans="1:12" s="205" customFormat="1">
      <c r="A197" s="394"/>
      <c r="B197" s="401"/>
      <c r="C197" s="229"/>
      <c r="D197" s="229"/>
      <c r="E197" s="395"/>
      <c r="F197" s="487"/>
      <c r="G197" s="388"/>
      <c r="L197" s="388"/>
    </row>
    <row r="198" spans="1:12" s="205" customFormat="1" ht="17.25" customHeight="1">
      <c r="A198" s="394" t="s">
        <v>352</v>
      </c>
      <c r="B198" s="400" t="s">
        <v>353</v>
      </c>
      <c r="C198" s="229" t="s">
        <v>10</v>
      </c>
      <c r="D198" s="229">
        <v>1</v>
      </c>
      <c r="E198" s="395">
        <v>0</v>
      </c>
      <c r="F198" s="487">
        <f>D198*E198</f>
        <v>0</v>
      </c>
      <c r="G198" s="388"/>
      <c r="L198" s="388"/>
    </row>
    <row r="199" spans="1:12" s="205" customFormat="1">
      <c r="A199" s="394"/>
      <c r="B199" s="321"/>
      <c r="C199" s="229"/>
      <c r="D199" s="229"/>
      <c r="E199" s="405"/>
      <c r="F199" s="487"/>
      <c r="G199" s="388"/>
      <c r="L199" s="388"/>
    </row>
    <row r="200" spans="1:12" s="205" customFormat="1">
      <c r="A200" s="191"/>
      <c r="B200" s="283" t="s">
        <v>354</v>
      </c>
      <c r="C200" s="284"/>
      <c r="D200" s="285"/>
      <c r="E200" s="286"/>
      <c r="F200" s="287">
        <f>SUM(F174:F198)</f>
        <v>0</v>
      </c>
      <c r="G200" s="388"/>
      <c r="L200" s="388"/>
    </row>
    <row r="201" spans="1:12" s="205" customFormat="1">
      <c r="A201" s="191"/>
      <c r="B201" s="384"/>
      <c r="C201" s="177"/>
      <c r="D201" s="385"/>
      <c r="E201" s="386"/>
      <c r="F201" s="387"/>
      <c r="G201" s="388"/>
      <c r="L201" s="388"/>
    </row>
    <row r="202" spans="1:12" ht="14.25">
      <c r="A202" s="257" t="s">
        <v>276</v>
      </c>
      <c r="B202" s="389" t="s">
        <v>355</v>
      </c>
      <c r="C202" s="259"/>
      <c r="D202" s="260"/>
      <c r="E202" s="261"/>
      <c r="F202" s="262"/>
      <c r="G202" s="193"/>
      <c r="L202" s="193"/>
    </row>
    <row r="203" spans="1:12">
      <c r="A203" s="191"/>
      <c r="B203" s="252"/>
      <c r="C203" s="253"/>
      <c r="D203" s="325"/>
      <c r="E203" s="255"/>
      <c r="F203" s="256"/>
    </row>
    <row r="204" spans="1:12" ht="169.5" customHeight="1">
      <c r="A204" s="191" t="s">
        <v>241</v>
      </c>
      <c r="B204" s="407" t="s">
        <v>430</v>
      </c>
      <c r="C204" s="253" t="s">
        <v>167</v>
      </c>
      <c r="D204" s="221">
        <v>1</v>
      </c>
      <c r="E204" s="255">
        <v>0</v>
      </c>
      <c r="F204" s="408">
        <f>D204*E204</f>
        <v>0</v>
      </c>
    </row>
    <row r="205" spans="1:12" ht="150" customHeight="1">
      <c r="A205" s="406" t="s">
        <v>248</v>
      </c>
      <c r="B205" s="407" t="s">
        <v>378</v>
      </c>
      <c r="C205" s="221" t="s">
        <v>167</v>
      </c>
      <c r="D205" s="221">
        <v>1</v>
      </c>
      <c r="E205" s="273">
        <v>0</v>
      </c>
      <c r="F205" s="408">
        <f>D205*E205</f>
        <v>0</v>
      </c>
    </row>
    <row r="206" spans="1:12" s="193" customFormat="1">
      <c r="A206" s="409"/>
      <c r="B206" s="410"/>
      <c r="C206" s="347"/>
      <c r="D206" s="348"/>
      <c r="E206" s="411"/>
      <c r="F206" s="412"/>
    </row>
    <row r="207" spans="1:12" s="414" customFormat="1">
      <c r="A207" s="409"/>
      <c r="B207" s="413" t="s">
        <v>356</v>
      </c>
      <c r="C207" s="347"/>
      <c r="D207" s="348"/>
      <c r="E207" s="411"/>
      <c r="F207" s="412"/>
    </row>
    <row r="208" spans="1:12" s="193" customFormat="1" ht="38.25">
      <c r="A208" s="409"/>
      <c r="B208" s="415" t="s">
        <v>357</v>
      </c>
      <c r="C208" s="347"/>
      <c r="D208" s="348"/>
      <c r="E208" s="411"/>
      <c r="F208" s="412"/>
    </row>
    <row r="209" spans="1:6" s="193" customFormat="1">
      <c r="A209" s="416"/>
      <c r="B209" s="417"/>
      <c r="C209" s="177"/>
      <c r="D209" s="385"/>
      <c r="E209" s="179"/>
      <c r="F209" s="418"/>
    </row>
    <row r="210" spans="1:6" s="419" customFormat="1" ht="15">
      <c r="A210" s="416"/>
      <c r="B210" s="283" t="s">
        <v>358</v>
      </c>
      <c r="C210" s="284"/>
      <c r="D210" s="285"/>
      <c r="E210" s="286"/>
      <c r="F210" s="287">
        <f>SUM(F203:F209)</f>
        <v>0</v>
      </c>
    </row>
    <row r="211" spans="1:6" s="193" customFormat="1">
      <c r="A211" s="420"/>
      <c r="B211" s="421"/>
      <c r="C211" s="422"/>
      <c r="D211" s="423"/>
      <c r="E211" s="424"/>
      <c r="F211" s="425"/>
    </row>
    <row r="212" spans="1:6" ht="14.25">
      <c r="A212" s="257" t="s">
        <v>319</v>
      </c>
      <c r="B212" s="389" t="s">
        <v>359</v>
      </c>
      <c r="C212" s="426"/>
      <c r="D212" s="427"/>
      <c r="E212" s="428"/>
      <c r="F212" s="429"/>
    </row>
    <row r="213" spans="1:6">
      <c r="A213" s="430"/>
      <c r="B213" s="431"/>
      <c r="C213" s="432"/>
      <c r="D213" s="433"/>
      <c r="E213" s="424"/>
      <c r="F213" s="434"/>
    </row>
    <row r="214" spans="1:6" ht="38.25">
      <c r="A214" s="435" t="s">
        <v>241</v>
      </c>
      <c r="B214" s="436" t="s">
        <v>360</v>
      </c>
      <c r="C214" s="437" t="s">
        <v>10</v>
      </c>
      <c r="D214" s="437">
        <v>1</v>
      </c>
      <c r="E214" s="438">
        <v>0</v>
      </c>
      <c r="F214" s="408">
        <f>D214*E214</f>
        <v>0</v>
      </c>
    </row>
    <row r="215" spans="1:6">
      <c r="A215" s="435"/>
      <c r="B215" s="436"/>
      <c r="C215" s="437"/>
      <c r="D215" s="437"/>
      <c r="E215" s="438"/>
      <c r="F215" s="408"/>
    </row>
    <row r="216" spans="1:6" ht="25.5">
      <c r="A216" s="435" t="s">
        <v>248</v>
      </c>
      <c r="B216" s="436" t="s">
        <v>361</v>
      </c>
      <c r="C216" s="437" t="s">
        <v>10</v>
      </c>
      <c r="D216" s="437">
        <v>1</v>
      </c>
      <c r="E216" s="438">
        <v>0</v>
      </c>
      <c r="F216" s="408">
        <f>D216*E216</f>
        <v>0</v>
      </c>
    </row>
    <row r="217" spans="1:6">
      <c r="A217" s="435"/>
      <c r="B217" s="436"/>
      <c r="C217" s="437"/>
      <c r="D217" s="437"/>
      <c r="E217" s="438"/>
      <c r="F217" s="408"/>
    </row>
    <row r="218" spans="1:6">
      <c r="A218" s="430"/>
      <c r="B218" s="439"/>
      <c r="C218" s="423"/>
      <c r="D218" s="423"/>
      <c r="E218" s="424"/>
      <c r="F218" s="434"/>
    </row>
    <row r="219" spans="1:6">
      <c r="A219" s="440"/>
      <c r="B219" s="283" t="s">
        <v>362</v>
      </c>
      <c r="C219" s="427"/>
      <c r="D219" s="427"/>
      <c r="E219" s="427"/>
      <c r="F219" s="287">
        <f>SUM(F214:F218)</f>
        <v>0</v>
      </c>
    </row>
    <row r="220" spans="1:6">
      <c r="A220" s="191"/>
      <c r="B220" s="252"/>
      <c r="C220" s="253"/>
      <c r="D220" s="254"/>
      <c r="E220" s="255"/>
      <c r="F220" s="256"/>
    </row>
    <row r="221" spans="1:6">
      <c r="A221" s="191"/>
      <c r="B221" s="252"/>
      <c r="C221" s="253"/>
      <c r="D221" s="254"/>
      <c r="E221" s="255"/>
      <c r="F221" s="256"/>
    </row>
    <row r="222" spans="1:6" ht="14.25">
      <c r="A222" s="470"/>
      <c r="B222" s="331" t="s">
        <v>363</v>
      </c>
      <c r="C222" s="471"/>
      <c r="D222" s="472"/>
      <c r="E222" s="473"/>
      <c r="F222" s="474"/>
    </row>
    <row r="223" spans="1:6" ht="14.25">
      <c r="A223" s="475"/>
      <c r="B223" s="476"/>
      <c r="C223" s="477"/>
      <c r="D223" s="478"/>
      <c r="E223" s="479"/>
      <c r="F223" s="480"/>
    </row>
    <row r="224" spans="1:6" ht="14.25">
      <c r="A224" s="441" t="s">
        <v>241</v>
      </c>
      <c r="B224" s="389" t="s">
        <v>364</v>
      </c>
      <c r="C224" s="442"/>
      <c r="D224" s="442"/>
      <c r="E224" s="443"/>
      <c r="F224" s="519">
        <f>F62</f>
        <v>0</v>
      </c>
    </row>
    <row r="225" spans="1:14" s="444" customFormat="1" ht="14.25">
      <c r="A225" s="475"/>
      <c r="B225" s="476"/>
      <c r="C225" s="477"/>
      <c r="D225" s="478"/>
      <c r="E225" s="479"/>
      <c r="F225" s="480"/>
    </row>
    <row r="226" spans="1:14" s="339" customFormat="1" ht="14.25">
      <c r="A226" s="441" t="s">
        <v>248</v>
      </c>
      <c r="B226" s="442" t="s">
        <v>278</v>
      </c>
      <c r="C226" s="442"/>
      <c r="D226" s="442"/>
      <c r="E226" s="443"/>
      <c r="F226" s="519">
        <f>SUM(F137)</f>
        <v>0</v>
      </c>
      <c r="G226" s="198"/>
    </row>
    <row r="227" spans="1:14" s="444" customFormat="1" ht="14.25">
      <c r="A227" s="475"/>
      <c r="B227" s="476"/>
      <c r="C227" s="477"/>
      <c r="D227" s="478"/>
      <c r="E227" s="479"/>
      <c r="F227" s="480"/>
    </row>
    <row r="228" spans="1:14" ht="42.75">
      <c r="A228" s="441" t="s">
        <v>253</v>
      </c>
      <c r="B228" s="389" t="s">
        <v>326</v>
      </c>
      <c r="C228" s="471"/>
      <c r="D228" s="472"/>
      <c r="E228" s="473"/>
      <c r="F228" s="520">
        <f>F149</f>
        <v>0</v>
      </c>
    </row>
    <row r="229" spans="1:14" ht="14.25">
      <c r="A229" s="445"/>
      <c r="B229" s="391"/>
      <c r="C229" s="481"/>
      <c r="D229" s="482"/>
      <c r="E229" s="483"/>
      <c r="F229" s="521"/>
    </row>
    <row r="230" spans="1:14" s="339" customFormat="1" ht="14.25">
      <c r="A230" s="441" t="s">
        <v>267</v>
      </c>
      <c r="B230" s="389" t="s">
        <v>332</v>
      </c>
      <c r="C230" s="471"/>
      <c r="D230" s="472"/>
      <c r="E230" s="473"/>
      <c r="F230" s="520">
        <f>SUM(F170)</f>
        <v>0</v>
      </c>
      <c r="G230" s="193"/>
      <c r="H230" s="198"/>
      <c r="I230" s="198"/>
      <c r="J230" s="198"/>
      <c r="K230" s="198"/>
      <c r="L230" s="193"/>
      <c r="M230" s="198"/>
      <c r="N230" s="198"/>
    </row>
    <row r="231" spans="1:14" s="339" customFormat="1" ht="14.25">
      <c r="A231" s="445"/>
      <c r="B231" s="391"/>
      <c r="C231" s="481"/>
      <c r="D231" s="482"/>
      <c r="E231" s="483"/>
      <c r="F231" s="521"/>
      <c r="G231" s="193"/>
      <c r="H231" s="198"/>
      <c r="I231" s="198"/>
      <c r="J231" s="198"/>
      <c r="K231" s="198"/>
      <c r="L231" s="193"/>
      <c r="M231" s="198"/>
      <c r="N231" s="198"/>
    </row>
    <row r="232" spans="1:14" s="339" customFormat="1" ht="28.5">
      <c r="A232" s="441" t="s">
        <v>275</v>
      </c>
      <c r="B232" s="389" t="s">
        <v>340</v>
      </c>
      <c r="C232" s="471"/>
      <c r="D232" s="472"/>
      <c r="E232" s="473"/>
      <c r="F232" s="520">
        <f>F200</f>
        <v>0</v>
      </c>
      <c r="G232" s="193"/>
      <c r="H232" s="198"/>
      <c r="I232" s="198"/>
      <c r="J232" s="198"/>
      <c r="K232" s="198"/>
      <c r="L232" s="193"/>
      <c r="M232" s="198"/>
      <c r="N232" s="198"/>
    </row>
    <row r="233" spans="1:14" s="444" customFormat="1" ht="14.25">
      <c r="A233" s="475"/>
      <c r="B233" s="476"/>
      <c r="C233" s="477"/>
      <c r="D233" s="478"/>
      <c r="E233" s="479"/>
      <c r="F233" s="480"/>
    </row>
    <row r="234" spans="1:14" s="339" customFormat="1" ht="14.25">
      <c r="A234" s="441" t="s">
        <v>276</v>
      </c>
      <c r="B234" s="389" t="s">
        <v>355</v>
      </c>
      <c r="C234" s="471"/>
      <c r="D234" s="472"/>
      <c r="E234" s="473"/>
      <c r="F234" s="520">
        <f>F210</f>
        <v>0</v>
      </c>
      <c r="G234" s="193"/>
      <c r="H234" s="198"/>
      <c r="I234" s="198"/>
      <c r="J234" s="198"/>
      <c r="K234" s="198"/>
      <c r="L234" s="193"/>
      <c r="M234" s="198"/>
      <c r="N234" s="198"/>
    </row>
    <row r="235" spans="1:14" s="444" customFormat="1" ht="14.25">
      <c r="A235" s="475"/>
      <c r="B235" s="476"/>
      <c r="C235" s="477"/>
      <c r="D235" s="478"/>
      <c r="E235" s="479"/>
      <c r="F235" s="480"/>
    </row>
    <row r="236" spans="1:14" ht="14.25">
      <c r="A236" s="441" t="s">
        <v>319</v>
      </c>
      <c r="B236" s="389" t="s">
        <v>359</v>
      </c>
      <c r="C236" s="471"/>
      <c r="D236" s="472"/>
      <c r="E236" s="473"/>
      <c r="F236" s="520">
        <f>F219</f>
        <v>0</v>
      </c>
    </row>
    <row r="237" spans="1:14" s="444" customFormat="1" ht="14.25">
      <c r="A237" s="484"/>
      <c r="B237" s="446"/>
      <c r="C237" s="447"/>
      <c r="D237" s="448"/>
      <c r="E237" s="449"/>
      <c r="F237" s="480"/>
    </row>
    <row r="238" spans="1:14" s="444" customFormat="1" ht="14.25">
      <c r="A238" s="484"/>
      <c r="B238" s="485" t="s">
        <v>168</v>
      </c>
      <c r="C238" s="389"/>
      <c r="D238" s="389"/>
      <c r="E238" s="574">
        <f>SUM(F224:F237)</f>
        <v>0</v>
      </c>
      <c r="F238" s="575"/>
    </row>
    <row r="239" spans="1:14" s="450" customFormat="1">
      <c r="A239" s="191"/>
      <c r="B239" s="252"/>
      <c r="C239" s="253"/>
      <c r="D239" s="254"/>
      <c r="E239" s="255"/>
      <c r="F239" s="256"/>
    </row>
    <row r="240" spans="1:14" s="450" customFormat="1">
      <c r="A240" s="191"/>
      <c r="B240" s="399" t="s">
        <v>13</v>
      </c>
      <c r="C240" s="576">
        <f>E238</f>
        <v>0</v>
      </c>
      <c r="D240" s="577"/>
      <c r="E240" s="451" t="s">
        <v>365</v>
      </c>
      <c r="F240" s="256"/>
    </row>
    <row r="241" spans="1:10" s="450" customFormat="1">
      <c r="A241" s="191"/>
      <c r="B241" s="399"/>
      <c r="C241" s="576"/>
      <c r="D241" s="577"/>
      <c r="E241" s="255"/>
      <c r="F241" s="256"/>
    </row>
    <row r="242" spans="1:10" s="450" customFormat="1">
      <c r="A242" s="191"/>
      <c r="B242" s="452" t="s">
        <v>366</v>
      </c>
      <c r="C242" s="568"/>
      <c r="D242" s="569"/>
      <c r="E242" s="255"/>
      <c r="F242" s="256"/>
    </row>
    <row r="243" spans="1:10" s="450" customFormat="1">
      <c r="A243" s="191"/>
      <c r="B243" s="252"/>
      <c r="C243" s="253"/>
      <c r="D243" s="254"/>
      <c r="E243" s="255"/>
      <c r="F243" s="256"/>
    </row>
    <row r="244" spans="1:10" s="450" customFormat="1">
      <c r="A244" s="191"/>
      <c r="B244" s="252"/>
      <c r="C244" s="253"/>
      <c r="D244" s="254"/>
      <c r="E244" s="255"/>
      <c r="F244" s="256"/>
    </row>
    <row r="245" spans="1:10" s="450" customFormat="1">
      <c r="A245" s="191"/>
      <c r="B245" s="252"/>
      <c r="C245" s="253"/>
      <c r="D245" s="254"/>
      <c r="E245" s="255"/>
      <c r="F245" s="256"/>
    </row>
    <row r="246" spans="1:10">
      <c r="A246" s="191"/>
      <c r="B246" s="252"/>
      <c r="C246" s="253"/>
      <c r="D246" s="254"/>
      <c r="E246" s="255"/>
      <c r="F246" s="256"/>
    </row>
    <row r="247" spans="1:10">
      <c r="A247" s="191"/>
      <c r="B247" s="252"/>
      <c r="C247" s="253"/>
      <c r="D247" s="254"/>
      <c r="E247" s="255"/>
      <c r="F247" s="256"/>
    </row>
    <row r="248" spans="1:10">
      <c r="A248" s="191"/>
      <c r="B248" s="252"/>
      <c r="C248" s="253"/>
      <c r="D248" s="254"/>
      <c r="E248" s="255"/>
      <c r="F248" s="256"/>
    </row>
    <row r="249" spans="1:10" ht="14.25">
      <c r="A249" s="191"/>
      <c r="B249" s="453"/>
      <c r="C249" s="454"/>
      <c r="D249" s="454"/>
      <c r="E249" s="454"/>
      <c r="F249" s="522"/>
    </row>
    <row r="250" spans="1:10" ht="14.25">
      <c r="A250" s="191"/>
      <c r="B250" s="453"/>
      <c r="C250" s="454"/>
      <c r="D250" s="454"/>
      <c r="E250" s="454"/>
      <c r="F250" s="522"/>
      <c r="G250" s="454"/>
      <c r="H250" s="454"/>
      <c r="I250" s="454"/>
      <c r="J250" s="454"/>
    </row>
    <row r="251" spans="1:10">
      <c r="A251" s="191"/>
      <c r="B251" s="252"/>
      <c r="C251" s="253"/>
      <c r="D251" s="254"/>
      <c r="E251" s="255"/>
      <c r="F251" s="256"/>
      <c r="G251" s="454"/>
      <c r="H251" s="454"/>
      <c r="I251" s="454"/>
      <c r="J251" s="454"/>
    </row>
    <row r="252" spans="1:10">
      <c r="A252" s="191"/>
      <c r="B252" s="252"/>
      <c r="C252" s="253"/>
      <c r="D252" s="254"/>
      <c r="E252" s="255"/>
      <c r="F252" s="256"/>
      <c r="G252" s="454"/>
      <c r="H252" s="454"/>
      <c r="I252" s="454"/>
      <c r="J252" s="454"/>
    </row>
    <row r="253" spans="1:10">
      <c r="A253" s="191"/>
      <c r="B253" s="252"/>
      <c r="C253" s="253"/>
      <c r="D253" s="254"/>
      <c r="E253" s="255"/>
      <c r="F253" s="256"/>
    </row>
    <row r="254" spans="1:10">
      <c r="A254" s="191"/>
      <c r="B254" s="252"/>
      <c r="C254" s="253"/>
      <c r="D254" s="254"/>
      <c r="E254" s="255"/>
      <c r="F254" s="256"/>
    </row>
    <row r="255" spans="1:10">
      <c r="A255" s="191"/>
      <c r="B255" s="252"/>
      <c r="C255" s="253"/>
      <c r="D255" s="254"/>
      <c r="E255" s="255"/>
      <c r="F255" s="256"/>
    </row>
    <row r="256" spans="1:10">
      <c r="A256" s="191"/>
      <c r="B256" s="252"/>
      <c r="C256" s="253"/>
      <c r="D256" s="254"/>
      <c r="E256" s="255"/>
      <c r="F256" s="256"/>
    </row>
    <row r="257" spans="1:6">
      <c r="A257" s="191"/>
      <c r="B257" s="252"/>
      <c r="C257" s="253"/>
      <c r="D257" s="254"/>
      <c r="E257" s="255"/>
      <c r="F257" s="256"/>
    </row>
    <row r="258" spans="1:6">
      <c r="A258" s="191"/>
      <c r="B258" s="252"/>
      <c r="C258" s="253"/>
      <c r="D258" s="254"/>
      <c r="E258" s="255"/>
      <c r="F258" s="256"/>
    </row>
    <row r="259" spans="1:6">
      <c r="A259" s="191"/>
      <c r="B259" s="252"/>
      <c r="C259" s="253"/>
      <c r="D259" s="254"/>
      <c r="E259" s="255"/>
      <c r="F259" s="256"/>
    </row>
    <row r="260" spans="1:6">
      <c r="A260" s="191"/>
      <c r="B260" s="252"/>
      <c r="C260" s="253"/>
      <c r="D260" s="254"/>
      <c r="E260" s="255"/>
      <c r="F260" s="256"/>
    </row>
    <row r="261" spans="1:6">
      <c r="A261" s="191"/>
      <c r="B261" s="252"/>
      <c r="C261" s="253"/>
      <c r="D261" s="254"/>
      <c r="E261" s="255"/>
      <c r="F261" s="256"/>
    </row>
    <row r="262" spans="1:6">
      <c r="A262" s="191"/>
      <c r="B262" s="252"/>
      <c r="C262" s="253"/>
      <c r="D262" s="254"/>
      <c r="E262" s="255"/>
      <c r="F262" s="256"/>
    </row>
    <row r="263" spans="1:6">
      <c r="A263" s="191"/>
      <c r="B263" s="252"/>
      <c r="C263" s="253"/>
      <c r="D263" s="254"/>
      <c r="E263" s="255"/>
      <c r="F263" s="256"/>
    </row>
    <row r="264" spans="1:6">
      <c r="A264" s="191"/>
      <c r="B264" s="252"/>
      <c r="C264" s="253"/>
      <c r="D264" s="254"/>
      <c r="E264" s="255"/>
      <c r="F264" s="256"/>
    </row>
    <row r="265" spans="1:6">
      <c r="A265" s="191"/>
      <c r="B265" s="252"/>
      <c r="C265" s="253"/>
      <c r="D265" s="254"/>
      <c r="E265" s="255"/>
      <c r="F265" s="256"/>
    </row>
    <row r="266" spans="1:6">
      <c r="A266" s="191"/>
      <c r="B266" s="252"/>
      <c r="C266" s="253"/>
      <c r="D266" s="254"/>
      <c r="E266" s="255"/>
      <c r="F266" s="256"/>
    </row>
    <row r="267" spans="1:6">
      <c r="A267" s="191"/>
      <c r="B267" s="252"/>
      <c r="C267" s="253"/>
      <c r="D267" s="254"/>
      <c r="E267" s="255"/>
      <c r="F267" s="256"/>
    </row>
    <row r="268" spans="1:6">
      <c r="A268" s="191"/>
      <c r="B268" s="252"/>
      <c r="C268" s="253"/>
      <c r="D268" s="254"/>
      <c r="E268" s="255"/>
      <c r="F268" s="256"/>
    </row>
    <row r="269" spans="1:6">
      <c r="A269" s="191"/>
      <c r="B269" s="252"/>
      <c r="C269" s="253"/>
      <c r="D269" s="254"/>
      <c r="E269" s="255"/>
      <c r="F269" s="256"/>
    </row>
    <row r="270" spans="1:6">
      <c r="A270" s="191"/>
      <c r="B270" s="252"/>
      <c r="C270" s="253"/>
      <c r="D270" s="254"/>
      <c r="E270" s="255"/>
      <c r="F270" s="256"/>
    </row>
    <row r="271" spans="1:6">
      <c r="A271" s="191"/>
      <c r="B271" s="252"/>
      <c r="C271" s="253"/>
      <c r="D271" s="254"/>
      <c r="E271" s="255"/>
      <c r="F271" s="256"/>
    </row>
    <row r="272" spans="1:6">
      <c r="A272" s="191"/>
      <c r="B272" s="252"/>
      <c r="C272" s="253"/>
      <c r="D272" s="254"/>
      <c r="E272" s="255"/>
      <c r="F272" s="256"/>
    </row>
    <row r="273" spans="1:6">
      <c r="A273" s="191"/>
      <c r="B273" s="252"/>
      <c r="C273" s="253"/>
      <c r="D273" s="254"/>
      <c r="E273" s="255"/>
      <c r="F273" s="256"/>
    </row>
    <row r="274" spans="1:6">
      <c r="A274" s="191"/>
      <c r="B274" s="252"/>
      <c r="C274" s="253"/>
      <c r="D274" s="254"/>
      <c r="E274" s="255"/>
      <c r="F274" s="256"/>
    </row>
    <row r="275" spans="1:6">
      <c r="A275" s="191"/>
      <c r="B275" s="252"/>
      <c r="C275" s="253"/>
      <c r="D275" s="254"/>
      <c r="E275" s="255"/>
      <c r="F275" s="256"/>
    </row>
    <row r="276" spans="1:6">
      <c r="A276" s="191"/>
      <c r="B276" s="252"/>
      <c r="C276" s="253"/>
      <c r="D276" s="254"/>
      <c r="E276" s="255"/>
      <c r="F276" s="256"/>
    </row>
    <row r="277" spans="1:6">
      <c r="A277" s="191"/>
      <c r="B277" s="252"/>
      <c r="C277" s="253"/>
      <c r="D277" s="254"/>
      <c r="E277" s="255"/>
      <c r="F277" s="256"/>
    </row>
    <row r="278" spans="1:6">
      <c r="A278" s="191"/>
      <c r="B278" s="252"/>
      <c r="C278" s="253"/>
      <c r="D278" s="254"/>
      <c r="E278" s="255"/>
      <c r="F278" s="256"/>
    </row>
    <row r="279" spans="1:6">
      <c r="A279" s="191"/>
      <c r="B279" s="252"/>
      <c r="C279" s="253"/>
      <c r="D279" s="254"/>
      <c r="E279" s="255"/>
      <c r="F279" s="256"/>
    </row>
    <row r="280" spans="1:6">
      <c r="A280" s="191"/>
      <c r="B280" s="252"/>
      <c r="C280" s="253"/>
      <c r="D280" s="254"/>
      <c r="E280" s="255"/>
      <c r="F280" s="256"/>
    </row>
    <row r="281" spans="1:6">
      <c r="A281" s="191"/>
      <c r="B281" s="252"/>
      <c r="C281" s="253"/>
      <c r="D281" s="254"/>
      <c r="E281" s="255"/>
      <c r="F281" s="256"/>
    </row>
    <row r="282" spans="1:6">
      <c r="A282" s="191"/>
      <c r="B282" s="252"/>
      <c r="C282" s="253"/>
      <c r="D282" s="254"/>
      <c r="E282" s="255"/>
      <c r="F282" s="256"/>
    </row>
    <row r="283" spans="1:6">
      <c r="A283" s="191"/>
      <c r="B283" s="252"/>
      <c r="C283" s="253"/>
      <c r="D283" s="254"/>
      <c r="E283" s="255"/>
      <c r="F283" s="256"/>
    </row>
    <row r="284" spans="1:6">
      <c r="A284" s="191"/>
      <c r="B284" s="252"/>
      <c r="C284" s="253"/>
      <c r="D284" s="254"/>
      <c r="E284" s="255"/>
      <c r="F284" s="256"/>
    </row>
    <row r="285" spans="1:6">
      <c r="A285" s="191"/>
      <c r="B285" s="252"/>
      <c r="C285" s="253"/>
      <c r="D285" s="254"/>
      <c r="E285" s="255"/>
      <c r="F285" s="256"/>
    </row>
    <row r="286" spans="1:6">
      <c r="A286" s="191"/>
      <c r="B286" s="252"/>
      <c r="C286" s="253"/>
      <c r="D286" s="254"/>
      <c r="E286" s="255"/>
      <c r="F286" s="256"/>
    </row>
    <row r="287" spans="1:6">
      <c r="A287" s="191"/>
      <c r="B287" s="252"/>
      <c r="C287" s="253"/>
      <c r="D287" s="254"/>
      <c r="E287" s="255"/>
      <c r="F287" s="256"/>
    </row>
    <row r="288" spans="1:6">
      <c r="A288" s="191"/>
      <c r="B288" s="252"/>
      <c r="C288" s="253"/>
      <c r="D288" s="254"/>
      <c r="E288" s="255"/>
      <c r="F288" s="256"/>
    </row>
    <row r="289" spans="1:6">
      <c r="A289" s="191"/>
      <c r="B289" s="252"/>
      <c r="C289" s="253"/>
      <c r="D289" s="254"/>
      <c r="E289" s="255"/>
      <c r="F289" s="256"/>
    </row>
    <row r="290" spans="1:6">
      <c r="A290" s="191"/>
      <c r="B290" s="252"/>
      <c r="C290" s="253"/>
      <c r="D290" s="254"/>
      <c r="E290" s="255"/>
      <c r="F290" s="256"/>
    </row>
    <row r="291" spans="1:6">
      <c r="A291" s="191"/>
      <c r="B291" s="252"/>
      <c r="C291" s="253"/>
      <c r="D291" s="254"/>
      <c r="E291" s="255"/>
      <c r="F291" s="256"/>
    </row>
    <row r="292" spans="1:6">
      <c r="A292" s="191"/>
      <c r="B292" s="252"/>
      <c r="C292" s="253"/>
      <c r="D292" s="254"/>
      <c r="E292" s="255"/>
      <c r="F292" s="256"/>
    </row>
    <row r="293" spans="1:6">
      <c r="A293" s="191"/>
      <c r="B293" s="252"/>
      <c r="C293" s="253"/>
      <c r="D293" s="254"/>
      <c r="E293" s="255"/>
      <c r="F293" s="256"/>
    </row>
    <row r="294" spans="1:6">
      <c r="A294" s="191"/>
      <c r="B294" s="252"/>
      <c r="C294" s="253"/>
      <c r="D294" s="254"/>
      <c r="E294" s="255"/>
      <c r="F294" s="256"/>
    </row>
    <row r="295" spans="1:6">
      <c r="A295" s="191"/>
      <c r="B295" s="252"/>
      <c r="C295" s="253"/>
      <c r="D295" s="254"/>
      <c r="E295" s="255"/>
      <c r="F295" s="256"/>
    </row>
    <row r="296" spans="1:6">
      <c r="A296" s="191"/>
      <c r="B296" s="252"/>
      <c r="C296" s="253"/>
      <c r="D296" s="254"/>
      <c r="E296" s="255"/>
      <c r="F296" s="256"/>
    </row>
    <row r="297" spans="1:6">
      <c r="A297" s="191"/>
      <c r="B297" s="252"/>
      <c r="C297" s="253"/>
      <c r="D297" s="254"/>
      <c r="E297" s="255"/>
      <c r="F297" s="256"/>
    </row>
    <row r="298" spans="1:6">
      <c r="A298" s="191"/>
      <c r="B298" s="252"/>
      <c r="C298" s="253"/>
      <c r="D298" s="254"/>
      <c r="E298" s="255"/>
      <c r="F298" s="256"/>
    </row>
    <row r="299" spans="1:6">
      <c r="A299" s="191"/>
      <c r="B299" s="252"/>
      <c r="C299" s="253"/>
      <c r="D299" s="254"/>
      <c r="E299" s="255"/>
      <c r="F299" s="256"/>
    </row>
    <row r="300" spans="1:6">
      <c r="A300" s="191"/>
      <c r="B300" s="252"/>
      <c r="C300" s="253"/>
      <c r="D300" s="254"/>
      <c r="E300" s="255"/>
      <c r="F300" s="256"/>
    </row>
    <row r="301" spans="1:6">
      <c r="A301" s="191"/>
      <c r="B301" s="252"/>
      <c r="C301" s="253"/>
      <c r="D301" s="254"/>
      <c r="E301" s="255"/>
      <c r="F301" s="256"/>
    </row>
    <row r="302" spans="1:6">
      <c r="A302" s="191"/>
      <c r="B302" s="252"/>
      <c r="C302" s="253"/>
      <c r="D302" s="254"/>
      <c r="E302" s="255"/>
      <c r="F302" s="256"/>
    </row>
    <row r="303" spans="1:6">
      <c r="A303" s="191"/>
      <c r="B303" s="252"/>
      <c r="C303" s="253"/>
      <c r="D303" s="254"/>
      <c r="E303" s="255"/>
      <c r="F303" s="256"/>
    </row>
    <row r="304" spans="1:6">
      <c r="A304" s="191"/>
      <c r="B304" s="252"/>
      <c r="C304" s="253"/>
      <c r="D304" s="254"/>
      <c r="E304" s="255"/>
      <c r="F304" s="256"/>
    </row>
    <row r="305" spans="1:6">
      <c r="A305" s="191"/>
      <c r="B305" s="252"/>
      <c r="C305" s="253"/>
      <c r="D305" s="254"/>
      <c r="E305" s="255"/>
      <c r="F305" s="256"/>
    </row>
    <row r="306" spans="1:6">
      <c r="A306" s="191"/>
      <c r="B306" s="252"/>
      <c r="C306" s="253"/>
      <c r="D306" s="254"/>
      <c r="E306" s="255"/>
      <c r="F306" s="256"/>
    </row>
    <row r="307" spans="1:6">
      <c r="A307" s="191"/>
      <c r="B307" s="252"/>
      <c r="C307" s="253"/>
      <c r="D307" s="254"/>
      <c r="E307" s="255"/>
      <c r="F307" s="256"/>
    </row>
    <row r="308" spans="1:6">
      <c r="A308" s="191"/>
      <c r="B308" s="252"/>
      <c r="C308" s="253"/>
      <c r="D308" s="254"/>
      <c r="E308" s="255"/>
      <c r="F308" s="256"/>
    </row>
    <row r="309" spans="1:6">
      <c r="A309" s="191"/>
      <c r="B309" s="252"/>
      <c r="C309" s="253"/>
      <c r="D309" s="254"/>
      <c r="E309" s="255"/>
      <c r="F309" s="256"/>
    </row>
    <row r="310" spans="1:6">
      <c r="A310" s="191"/>
      <c r="B310" s="252"/>
      <c r="C310" s="253"/>
      <c r="D310" s="254"/>
      <c r="E310" s="255"/>
      <c r="F310" s="256"/>
    </row>
    <row r="311" spans="1:6">
      <c r="A311" s="191"/>
      <c r="B311" s="252"/>
      <c r="C311" s="253"/>
      <c r="D311" s="254"/>
      <c r="E311" s="255"/>
      <c r="F311" s="256"/>
    </row>
    <row r="312" spans="1:6">
      <c r="A312" s="191"/>
      <c r="B312" s="252"/>
      <c r="C312" s="253"/>
      <c r="D312" s="254"/>
      <c r="E312" s="255"/>
      <c r="F312" s="256"/>
    </row>
    <row r="313" spans="1:6">
      <c r="A313" s="191"/>
      <c r="B313" s="252"/>
      <c r="C313" s="253"/>
      <c r="D313" s="254"/>
      <c r="E313" s="255"/>
      <c r="F313" s="256"/>
    </row>
    <row r="314" spans="1:6">
      <c r="A314" s="191"/>
      <c r="B314" s="252"/>
      <c r="C314" s="253"/>
      <c r="D314" s="254"/>
      <c r="E314" s="255"/>
      <c r="F314" s="256"/>
    </row>
    <row r="315" spans="1:6">
      <c r="A315" s="191"/>
      <c r="B315" s="252"/>
      <c r="C315" s="253"/>
      <c r="D315" s="254"/>
      <c r="E315" s="255"/>
      <c r="F315" s="256"/>
    </row>
    <row r="316" spans="1:6">
      <c r="A316" s="191"/>
      <c r="B316" s="252"/>
      <c r="C316" s="253"/>
      <c r="D316" s="254"/>
      <c r="E316" s="255"/>
      <c r="F316" s="256"/>
    </row>
    <row r="317" spans="1:6">
      <c r="A317" s="191"/>
      <c r="B317" s="252"/>
      <c r="C317" s="253"/>
      <c r="D317" s="254"/>
      <c r="E317" s="255"/>
      <c r="F317" s="256"/>
    </row>
    <row r="318" spans="1:6">
      <c r="A318" s="191"/>
      <c r="B318" s="252"/>
      <c r="C318" s="253"/>
      <c r="D318" s="254"/>
      <c r="E318" s="255"/>
      <c r="F318" s="256"/>
    </row>
    <row r="319" spans="1:6">
      <c r="A319" s="191"/>
      <c r="B319" s="252"/>
      <c r="C319" s="253"/>
      <c r="D319" s="254"/>
      <c r="E319" s="255"/>
      <c r="F319" s="256"/>
    </row>
    <row r="320" spans="1:6">
      <c r="A320" s="191"/>
      <c r="B320" s="252"/>
      <c r="C320" s="253"/>
      <c r="D320" s="254"/>
      <c r="E320" s="255"/>
      <c r="F320" s="256"/>
    </row>
    <row r="321" spans="1:6">
      <c r="A321" s="191"/>
      <c r="B321" s="252"/>
      <c r="C321" s="253"/>
      <c r="D321" s="254"/>
      <c r="E321" s="255"/>
      <c r="F321" s="256"/>
    </row>
    <row r="322" spans="1:6">
      <c r="A322" s="191"/>
      <c r="B322" s="252"/>
      <c r="C322" s="253"/>
      <c r="D322" s="254"/>
      <c r="E322" s="255"/>
      <c r="F322" s="256"/>
    </row>
    <row r="323" spans="1:6">
      <c r="A323" s="191"/>
      <c r="B323" s="252"/>
      <c r="C323" s="253"/>
      <c r="D323" s="254"/>
      <c r="E323" s="255"/>
      <c r="F323" s="256"/>
    </row>
    <row r="324" spans="1:6">
      <c r="A324" s="191"/>
      <c r="B324" s="252"/>
      <c r="C324" s="253"/>
      <c r="D324" s="254"/>
      <c r="E324" s="255"/>
      <c r="F324" s="256"/>
    </row>
    <row r="325" spans="1:6">
      <c r="A325" s="191"/>
      <c r="B325" s="252"/>
      <c r="C325" s="253"/>
      <c r="D325" s="254"/>
      <c r="E325" s="255"/>
      <c r="F325" s="256"/>
    </row>
    <row r="326" spans="1:6">
      <c r="A326" s="191"/>
      <c r="B326" s="252"/>
      <c r="C326" s="253"/>
      <c r="D326" s="254"/>
      <c r="E326" s="255"/>
      <c r="F326" s="256"/>
    </row>
    <row r="327" spans="1:6">
      <c r="A327" s="191"/>
      <c r="B327" s="252"/>
      <c r="C327" s="253"/>
      <c r="D327" s="254"/>
      <c r="E327" s="255"/>
      <c r="F327" s="256"/>
    </row>
    <row r="328" spans="1:6">
      <c r="A328" s="191"/>
      <c r="B328" s="252"/>
      <c r="C328" s="253"/>
      <c r="D328" s="254"/>
      <c r="E328" s="255"/>
      <c r="F328" s="256"/>
    </row>
    <row r="329" spans="1:6">
      <c r="A329" s="191"/>
      <c r="B329" s="252"/>
      <c r="C329" s="253"/>
      <c r="D329" s="254"/>
      <c r="E329" s="255"/>
      <c r="F329" s="256"/>
    </row>
    <row r="330" spans="1:6">
      <c r="A330" s="191"/>
      <c r="B330" s="252"/>
      <c r="C330" s="253"/>
      <c r="D330" s="254"/>
      <c r="E330" s="255"/>
      <c r="F330" s="256"/>
    </row>
    <row r="331" spans="1:6">
      <c r="A331" s="191"/>
      <c r="B331" s="252"/>
      <c r="C331" s="253"/>
      <c r="D331" s="254"/>
      <c r="E331" s="255"/>
      <c r="F331" s="256"/>
    </row>
    <row r="332" spans="1:6">
      <c r="A332" s="191"/>
      <c r="B332" s="252"/>
      <c r="C332" s="253"/>
      <c r="D332" s="254"/>
      <c r="E332" s="255"/>
      <c r="F332" s="256"/>
    </row>
    <row r="333" spans="1:6">
      <c r="A333" s="191"/>
      <c r="B333" s="252"/>
      <c r="C333" s="253"/>
      <c r="D333" s="254"/>
      <c r="E333" s="255"/>
      <c r="F333" s="256"/>
    </row>
    <row r="334" spans="1:6">
      <c r="A334" s="191"/>
      <c r="B334" s="252"/>
      <c r="C334" s="253"/>
      <c r="D334" s="254"/>
      <c r="E334" s="255"/>
      <c r="F334" s="256"/>
    </row>
    <row r="335" spans="1:6">
      <c r="A335" s="191"/>
      <c r="B335" s="252"/>
      <c r="C335" s="253"/>
      <c r="D335" s="254"/>
      <c r="E335" s="255"/>
      <c r="F335" s="256"/>
    </row>
    <row r="336" spans="1:6">
      <c r="A336" s="191"/>
      <c r="B336" s="252"/>
      <c r="C336" s="253"/>
      <c r="D336" s="254"/>
      <c r="E336" s="255"/>
      <c r="F336" s="256"/>
    </row>
    <row r="337" spans="1:6">
      <c r="A337" s="191"/>
      <c r="B337" s="252"/>
      <c r="C337" s="253"/>
      <c r="D337" s="254"/>
      <c r="E337" s="255"/>
      <c r="F337" s="256"/>
    </row>
    <row r="338" spans="1:6">
      <c r="A338" s="191"/>
      <c r="B338" s="252"/>
      <c r="C338" s="253"/>
      <c r="D338" s="254"/>
      <c r="E338" s="255"/>
      <c r="F338" s="256"/>
    </row>
    <row r="339" spans="1:6">
      <c r="A339" s="191"/>
      <c r="B339" s="252"/>
      <c r="C339" s="253"/>
      <c r="D339" s="254"/>
      <c r="E339" s="255"/>
      <c r="F339" s="256"/>
    </row>
    <row r="340" spans="1:6">
      <c r="A340" s="191"/>
      <c r="B340" s="252"/>
      <c r="C340" s="253"/>
      <c r="D340" s="254"/>
      <c r="E340" s="255"/>
      <c r="F340" s="256"/>
    </row>
    <row r="341" spans="1:6">
      <c r="A341" s="191"/>
      <c r="B341" s="252"/>
      <c r="C341" s="253"/>
      <c r="D341" s="254"/>
      <c r="E341" s="255"/>
      <c r="F341" s="256"/>
    </row>
    <row r="342" spans="1:6">
      <c r="A342" s="191"/>
      <c r="B342" s="252"/>
      <c r="C342" s="253"/>
      <c r="D342" s="254"/>
      <c r="E342" s="255"/>
      <c r="F342" s="256"/>
    </row>
    <row r="343" spans="1:6">
      <c r="A343" s="191"/>
      <c r="B343" s="252"/>
      <c r="C343" s="253"/>
      <c r="D343" s="254"/>
      <c r="E343" s="255"/>
      <c r="F343" s="256"/>
    </row>
    <row r="344" spans="1:6">
      <c r="A344" s="191"/>
      <c r="B344" s="252"/>
      <c r="C344" s="253"/>
      <c r="D344" s="254"/>
      <c r="E344" s="255"/>
      <c r="F344" s="256"/>
    </row>
    <row r="345" spans="1:6">
      <c r="A345" s="191"/>
      <c r="B345" s="252"/>
      <c r="C345" s="253"/>
      <c r="D345" s="254"/>
      <c r="E345" s="255"/>
      <c r="F345" s="256"/>
    </row>
    <row r="346" spans="1:6">
      <c r="A346" s="191"/>
      <c r="B346" s="252"/>
      <c r="C346" s="253"/>
      <c r="D346" s="254"/>
      <c r="E346" s="255"/>
      <c r="F346" s="256"/>
    </row>
    <row r="347" spans="1:6">
      <c r="A347" s="191"/>
      <c r="B347" s="252"/>
      <c r="C347" s="253"/>
      <c r="D347" s="254"/>
      <c r="E347" s="255"/>
      <c r="F347" s="256"/>
    </row>
    <row r="348" spans="1:6">
      <c r="A348" s="191"/>
      <c r="B348" s="252"/>
      <c r="C348" s="253"/>
      <c r="D348" s="254"/>
      <c r="E348" s="255"/>
      <c r="F348" s="256"/>
    </row>
    <row r="349" spans="1:6">
      <c r="A349" s="191"/>
      <c r="B349" s="252"/>
      <c r="C349" s="253"/>
      <c r="D349" s="254"/>
      <c r="E349" s="255"/>
      <c r="F349" s="256"/>
    </row>
    <row r="350" spans="1:6">
      <c r="A350" s="191"/>
      <c r="B350" s="252"/>
      <c r="C350" s="253"/>
      <c r="D350" s="254"/>
      <c r="E350" s="255"/>
      <c r="F350" s="256"/>
    </row>
    <row r="351" spans="1:6">
      <c r="A351" s="191"/>
      <c r="B351" s="252"/>
      <c r="C351" s="253"/>
      <c r="D351" s="254"/>
      <c r="E351" s="255"/>
      <c r="F351" s="256"/>
    </row>
    <row r="352" spans="1:6">
      <c r="A352" s="191"/>
      <c r="B352" s="252"/>
      <c r="C352" s="253"/>
      <c r="D352" s="254"/>
      <c r="E352" s="255"/>
      <c r="F352" s="256"/>
    </row>
    <row r="353" spans="1:6">
      <c r="A353" s="191"/>
      <c r="B353" s="252"/>
      <c r="C353" s="253"/>
      <c r="D353" s="254"/>
      <c r="E353" s="255"/>
      <c r="F353" s="256"/>
    </row>
    <row r="354" spans="1:6">
      <c r="A354" s="191"/>
      <c r="B354" s="252"/>
      <c r="C354" s="253"/>
      <c r="D354" s="254"/>
      <c r="E354" s="255"/>
      <c r="F354" s="256"/>
    </row>
    <row r="355" spans="1:6">
      <c r="A355" s="191"/>
      <c r="B355" s="252"/>
      <c r="C355" s="253"/>
      <c r="D355" s="254"/>
      <c r="E355" s="255"/>
      <c r="F355" s="256"/>
    </row>
    <row r="356" spans="1:6">
      <c r="A356" s="191"/>
      <c r="B356" s="252"/>
      <c r="C356" s="253"/>
      <c r="D356" s="254"/>
      <c r="E356" s="255"/>
      <c r="F356" s="256"/>
    </row>
    <row r="357" spans="1:6">
      <c r="A357" s="191"/>
      <c r="B357" s="252"/>
      <c r="C357" s="253"/>
      <c r="D357" s="254"/>
      <c r="E357" s="255"/>
      <c r="F357" s="256"/>
    </row>
    <row r="358" spans="1:6">
      <c r="A358" s="191"/>
      <c r="B358" s="252"/>
      <c r="C358" s="253"/>
      <c r="D358" s="254"/>
      <c r="E358" s="255"/>
      <c r="F358" s="256"/>
    </row>
    <row r="359" spans="1:6">
      <c r="A359" s="191"/>
      <c r="B359" s="252"/>
      <c r="C359" s="253"/>
      <c r="D359" s="254"/>
      <c r="E359" s="255"/>
      <c r="F359" s="256"/>
    </row>
    <row r="360" spans="1:6">
      <c r="A360" s="191"/>
      <c r="B360" s="252"/>
      <c r="C360" s="253"/>
      <c r="D360" s="254"/>
      <c r="E360" s="255"/>
      <c r="F360" s="256"/>
    </row>
    <row r="361" spans="1:6">
      <c r="A361" s="191"/>
      <c r="B361" s="252"/>
      <c r="C361" s="253"/>
      <c r="D361" s="254"/>
      <c r="E361" s="255"/>
      <c r="F361" s="256"/>
    </row>
    <row r="362" spans="1:6">
      <c r="A362" s="191"/>
      <c r="B362" s="252"/>
      <c r="C362" s="253"/>
      <c r="D362" s="254"/>
      <c r="E362" s="255"/>
      <c r="F362" s="256"/>
    </row>
    <row r="363" spans="1:6">
      <c r="A363" s="191"/>
      <c r="B363" s="252"/>
      <c r="C363" s="253"/>
      <c r="D363" s="254"/>
      <c r="E363" s="255"/>
      <c r="F363" s="256"/>
    </row>
    <row r="364" spans="1:6">
      <c r="A364" s="191"/>
      <c r="B364" s="252"/>
      <c r="C364" s="253"/>
      <c r="D364" s="254"/>
      <c r="E364" s="255"/>
      <c r="F364" s="256"/>
    </row>
    <row r="365" spans="1:6">
      <c r="A365" s="191"/>
      <c r="B365" s="252"/>
      <c r="C365" s="253"/>
      <c r="D365" s="254"/>
      <c r="E365" s="255"/>
      <c r="F365" s="256"/>
    </row>
    <row r="366" spans="1:6">
      <c r="A366" s="191"/>
      <c r="B366" s="252"/>
      <c r="C366" s="253"/>
      <c r="D366" s="254"/>
      <c r="E366" s="255"/>
      <c r="F366" s="256"/>
    </row>
    <row r="367" spans="1:6">
      <c r="A367" s="191"/>
      <c r="B367" s="252"/>
      <c r="C367" s="253"/>
      <c r="D367" s="254"/>
      <c r="E367" s="255"/>
      <c r="F367" s="256"/>
    </row>
    <row r="368" spans="1:6">
      <c r="A368" s="191"/>
      <c r="B368" s="252"/>
      <c r="C368" s="253"/>
      <c r="D368" s="254"/>
      <c r="E368" s="255"/>
      <c r="F368" s="256"/>
    </row>
    <row r="369" spans="1:6">
      <c r="A369" s="191"/>
      <c r="B369" s="252"/>
      <c r="C369" s="253"/>
      <c r="D369" s="254"/>
      <c r="E369" s="255"/>
      <c r="F369" s="256"/>
    </row>
    <row r="370" spans="1:6">
      <c r="A370" s="191"/>
      <c r="B370" s="252"/>
      <c r="C370" s="253"/>
      <c r="D370" s="254"/>
      <c r="E370" s="255"/>
      <c r="F370" s="256"/>
    </row>
    <row r="371" spans="1:6">
      <c r="A371" s="191"/>
      <c r="B371" s="252"/>
      <c r="C371" s="253"/>
      <c r="D371" s="254"/>
      <c r="E371" s="255"/>
      <c r="F371" s="256"/>
    </row>
    <row r="372" spans="1:6">
      <c r="A372" s="191"/>
      <c r="B372" s="252"/>
      <c r="C372" s="253"/>
      <c r="D372" s="254"/>
      <c r="E372" s="255"/>
      <c r="F372" s="256"/>
    </row>
    <row r="373" spans="1:6">
      <c r="A373" s="191"/>
      <c r="B373" s="252"/>
      <c r="C373" s="253"/>
      <c r="D373" s="254"/>
      <c r="E373" s="255"/>
      <c r="F373" s="256"/>
    </row>
    <row r="374" spans="1:6">
      <c r="A374" s="191"/>
      <c r="B374" s="252"/>
      <c r="C374" s="253"/>
      <c r="D374" s="254"/>
      <c r="E374" s="255"/>
      <c r="F374" s="256"/>
    </row>
    <row r="375" spans="1:6">
      <c r="A375" s="191"/>
      <c r="B375" s="252"/>
      <c r="C375" s="253"/>
      <c r="D375" s="254"/>
      <c r="E375" s="255"/>
      <c r="F375" s="256"/>
    </row>
    <row r="376" spans="1:6">
      <c r="A376" s="191"/>
      <c r="B376" s="252"/>
      <c r="C376" s="253"/>
      <c r="D376" s="254"/>
      <c r="E376" s="255"/>
      <c r="F376" s="256"/>
    </row>
    <row r="377" spans="1:6">
      <c r="A377" s="191"/>
      <c r="B377" s="252"/>
      <c r="C377" s="253"/>
      <c r="D377" s="254"/>
      <c r="E377" s="255"/>
      <c r="F377" s="256"/>
    </row>
    <row r="378" spans="1:6">
      <c r="A378" s="191"/>
      <c r="B378" s="252"/>
      <c r="C378" s="253"/>
      <c r="D378" s="254"/>
      <c r="E378" s="255"/>
      <c r="F378" s="256"/>
    </row>
    <row r="379" spans="1:6">
      <c r="A379" s="191"/>
      <c r="B379" s="252"/>
      <c r="C379" s="253"/>
      <c r="D379" s="254"/>
      <c r="E379" s="255"/>
      <c r="F379" s="256"/>
    </row>
    <row r="380" spans="1:6">
      <c r="A380" s="191"/>
      <c r="B380" s="252"/>
      <c r="C380" s="253"/>
      <c r="D380" s="254"/>
      <c r="E380" s="255"/>
      <c r="F380" s="256"/>
    </row>
    <row r="381" spans="1:6">
      <c r="A381" s="191"/>
      <c r="B381" s="252"/>
      <c r="C381" s="253"/>
      <c r="D381" s="254"/>
      <c r="E381" s="255"/>
      <c r="F381" s="256"/>
    </row>
    <row r="382" spans="1:6">
      <c r="A382" s="191"/>
      <c r="B382" s="252"/>
      <c r="C382" s="253"/>
      <c r="D382" s="254"/>
      <c r="E382" s="255"/>
      <c r="F382" s="256"/>
    </row>
    <row r="383" spans="1:6">
      <c r="A383" s="191"/>
      <c r="B383" s="252"/>
      <c r="C383" s="253"/>
      <c r="D383" s="254"/>
      <c r="E383" s="255"/>
      <c r="F383" s="256"/>
    </row>
    <row r="384" spans="1:6">
      <c r="A384" s="191"/>
      <c r="B384" s="252"/>
      <c r="C384" s="253"/>
      <c r="D384" s="254"/>
      <c r="E384" s="255"/>
      <c r="F384" s="256"/>
    </row>
    <row r="385" spans="1:6">
      <c r="A385" s="191"/>
      <c r="B385" s="252"/>
      <c r="C385" s="253"/>
      <c r="D385" s="254"/>
      <c r="E385" s="255"/>
      <c r="F385" s="256"/>
    </row>
    <row r="386" spans="1:6">
      <c r="A386" s="191"/>
      <c r="B386" s="252"/>
      <c r="C386" s="253"/>
      <c r="D386" s="254"/>
      <c r="E386" s="255"/>
      <c r="F386" s="256"/>
    </row>
    <row r="387" spans="1:6">
      <c r="A387" s="191"/>
      <c r="B387" s="252"/>
      <c r="C387" s="253"/>
      <c r="D387" s="254"/>
      <c r="E387" s="255"/>
      <c r="F387" s="256"/>
    </row>
    <row r="388" spans="1:6">
      <c r="A388" s="191"/>
      <c r="B388" s="252"/>
      <c r="C388" s="253"/>
      <c r="D388" s="254"/>
      <c r="E388" s="255"/>
      <c r="F388" s="256"/>
    </row>
    <row r="389" spans="1:6">
      <c r="A389" s="191"/>
      <c r="B389" s="252"/>
      <c r="C389" s="253"/>
      <c r="D389" s="254"/>
      <c r="E389" s="255"/>
      <c r="F389" s="256"/>
    </row>
    <row r="390" spans="1:6">
      <c r="A390" s="191"/>
      <c r="B390" s="252"/>
      <c r="C390" s="253"/>
      <c r="D390" s="254"/>
      <c r="E390" s="255"/>
      <c r="F390" s="256"/>
    </row>
    <row r="391" spans="1:6">
      <c r="A391" s="191"/>
      <c r="B391" s="252"/>
      <c r="C391" s="253"/>
      <c r="D391" s="254"/>
      <c r="E391" s="255"/>
      <c r="F391" s="256"/>
    </row>
    <row r="392" spans="1:6">
      <c r="A392" s="191"/>
      <c r="B392" s="252"/>
      <c r="C392" s="253"/>
      <c r="D392" s="254"/>
      <c r="E392" s="255"/>
      <c r="F392" s="256"/>
    </row>
    <row r="393" spans="1:6">
      <c r="A393" s="191"/>
      <c r="B393" s="252"/>
      <c r="C393" s="253"/>
      <c r="D393" s="254"/>
      <c r="E393" s="255"/>
      <c r="F393" s="256"/>
    </row>
    <row r="394" spans="1:6">
      <c r="A394" s="191"/>
      <c r="B394" s="252"/>
      <c r="C394" s="253"/>
      <c r="D394" s="254"/>
      <c r="E394" s="255"/>
      <c r="F394" s="256"/>
    </row>
    <row r="395" spans="1:6">
      <c r="A395" s="191"/>
      <c r="B395" s="252"/>
      <c r="C395" s="253"/>
      <c r="D395" s="254"/>
      <c r="E395" s="255"/>
      <c r="F395" s="256"/>
    </row>
    <row r="396" spans="1:6">
      <c r="A396" s="191"/>
      <c r="B396" s="252"/>
      <c r="C396" s="253"/>
      <c r="D396" s="254"/>
      <c r="E396" s="255"/>
      <c r="F396" s="256"/>
    </row>
    <row r="397" spans="1:6">
      <c r="A397" s="191"/>
      <c r="B397" s="252"/>
      <c r="C397" s="253"/>
      <c r="D397" s="254"/>
      <c r="E397" s="255"/>
      <c r="F397" s="256"/>
    </row>
    <row r="398" spans="1:6">
      <c r="A398" s="191"/>
      <c r="B398" s="252"/>
      <c r="C398" s="253"/>
      <c r="D398" s="254"/>
      <c r="E398" s="255"/>
      <c r="F398" s="256"/>
    </row>
    <row r="399" spans="1:6">
      <c r="A399" s="191"/>
      <c r="B399" s="252"/>
      <c r="C399" s="253"/>
      <c r="D399" s="254"/>
      <c r="E399" s="255"/>
      <c r="F399" s="256"/>
    </row>
    <row r="400" spans="1:6">
      <c r="A400" s="191"/>
      <c r="B400" s="252"/>
      <c r="C400" s="253"/>
      <c r="D400" s="254"/>
      <c r="E400" s="255"/>
      <c r="F400" s="256"/>
    </row>
    <row r="401" spans="1:6">
      <c r="A401" s="191"/>
      <c r="B401" s="252"/>
      <c r="C401" s="253"/>
      <c r="D401" s="254"/>
      <c r="E401" s="255"/>
      <c r="F401" s="256"/>
    </row>
    <row r="402" spans="1:6">
      <c r="A402" s="191"/>
      <c r="B402" s="252"/>
      <c r="C402" s="253"/>
      <c r="D402" s="254"/>
      <c r="E402" s="255"/>
      <c r="F402" s="256"/>
    </row>
    <row r="403" spans="1:6">
      <c r="A403" s="191"/>
      <c r="B403" s="252"/>
      <c r="C403" s="253"/>
      <c r="D403" s="254"/>
      <c r="E403" s="255"/>
      <c r="F403" s="256"/>
    </row>
    <row r="404" spans="1:6">
      <c r="A404" s="191"/>
      <c r="B404" s="252"/>
      <c r="C404" s="253"/>
      <c r="D404" s="254"/>
      <c r="E404" s="255"/>
      <c r="F404" s="256"/>
    </row>
    <row r="405" spans="1:6">
      <c r="A405" s="191"/>
      <c r="B405" s="252"/>
      <c r="C405" s="253"/>
      <c r="D405" s="254"/>
      <c r="E405" s="255"/>
      <c r="F405" s="256"/>
    </row>
    <row r="406" spans="1:6">
      <c r="A406" s="191"/>
      <c r="B406" s="252"/>
      <c r="C406" s="253"/>
      <c r="D406" s="254"/>
      <c r="E406" s="255"/>
      <c r="F406" s="256"/>
    </row>
    <row r="407" spans="1:6">
      <c r="A407" s="191"/>
      <c r="B407" s="252"/>
      <c r="C407" s="253"/>
      <c r="D407" s="254"/>
      <c r="E407" s="255"/>
      <c r="F407" s="256"/>
    </row>
    <row r="408" spans="1:6">
      <c r="A408" s="191"/>
      <c r="B408" s="252"/>
      <c r="C408" s="253"/>
      <c r="D408" s="254"/>
      <c r="E408" s="255"/>
      <c r="F408" s="256"/>
    </row>
    <row r="409" spans="1:6">
      <c r="A409" s="191"/>
      <c r="B409" s="252"/>
      <c r="C409" s="253"/>
      <c r="D409" s="254"/>
      <c r="E409" s="255"/>
      <c r="F409" s="256"/>
    </row>
    <row r="410" spans="1:6">
      <c r="A410" s="191"/>
      <c r="B410" s="252"/>
      <c r="C410" s="253"/>
      <c r="D410" s="254"/>
      <c r="E410" s="255"/>
      <c r="F410" s="256"/>
    </row>
    <row r="411" spans="1:6">
      <c r="A411" s="191"/>
      <c r="B411" s="252"/>
      <c r="C411" s="253"/>
      <c r="D411" s="254"/>
      <c r="E411" s="255"/>
      <c r="F411" s="256"/>
    </row>
    <row r="412" spans="1:6">
      <c r="A412" s="191"/>
      <c r="B412" s="252"/>
      <c r="C412" s="253"/>
      <c r="D412" s="254"/>
      <c r="E412" s="255"/>
      <c r="F412" s="256"/>
    </row>
    <row r="413" spans="1:6">
      <c r="A413" s="191"/>
      <c r="B413" s="252"/>
      <c r="C413" s="253"/>
      <c r="D413" s="254"/>
      <c r="E413" s="255"/>
      <c r="F413" s="256"/>
    </row>
    <row r="414" spans="1:6">
      <c r="A414" s="191"/>
      <c r="B414" s="252"/>
      <c r="C414" s="253"/>
      <c r="D414" s="254"/>
      <c r="E414" s="255"/>
      <c r="F414" s="256"/>
    </row>
    <row r="415" spans="1:6">
      <c r="A415" s="191"/>
      <c r="B415" s="252"/>
      <c r="C415" s="253"/>
      <c r="D415" s="254"/>
      <c r="E415" s="255"/>
      <c r="F415" s="256"/>
    </row>
    <row r="416" spans="1:6">
      <c r="A416" s="191"/>
      <c r="B416" s="252"/>
      <c r="C416" s="253"/>
      <c r="D416" s="254"/>
      <c r="E416" s="255"/>
      <c r="F416" s="256"/>
    </row>
    <row r="417" spans="1:6">
      <c r="A417" s="191"/>
      <c r="B417" s="252"/>
      <c r="C417" s="253"/>
      <c r="D417" s="254"/>
      <c r="E417" s="255"/>
      <c r="F417" s="256"/>
    </row>
    <row r="418" spans="1:6">
      <c r="A418" s="191"/>
      <c r="B418" s="252"/>
      <c r="C418" s="253"/>
      <c r="D418" s="254"/>
      <c r="E418" s="255"/>
      <c r="F418" s="256"/>
    </row>
    <row r="419" spans="1:6">
      <c r="A419" s="191"/>
      <c r="B419" s="252"/>
      <c r="C419" s="253"/>
      <c r="D419" s="254"/>
      <c r="E419" s="255"/>
      <c r="F419" s="256"/>
    </row>
    <row r="420" spans="1:6">
      <c r="A420" s="191"/>
      <c r="B420" s="252"/>
      <c r="C420" s="253"/>
      <c r="D420" s="254"/>
      <c r="E420" s="255"/>
      <c r="F420" s="256"/>
    </row>
    <row r="421" spans="1:6">
      <c r="A421" s="191"/>
      <c r="B421" s="252"/>
      <c r="C421" s="253"/>
      <c r="D421" s="254"/>
      <c r="E421" s="255"/>
      <c r="F421" s="256"/>
    </row>
    <row r="422" spans="1:6">
      <c r="A422" s="191"/>
      <c r="B422" s="252"/>
      <c r="C422" s="253"/>
      <c r="D422" s="254"/>
      <c r="E422" s="255"/>
      <c r="F422" s="256"/>
    </row>
    <row r="423" spans="1:6">
      <c r="A423" s="191"/>
      <c r="B423" s="252"/>
      <c r="C423" s="253"/>
      <c r="D423" s="254"/>
      <c r="E423" s="255"/>
      <c r="F423" s="256"/>
    </row>
    <row r="424" spans="1:6">
      <c r="A424" s="191"/>
      <c r="B424" s="252"/>
      <c r="C424" s="253"/>
      <c r="D424" s="254"/>
      <c r="E424" s="255"/>
      <c r="F424" s="256"/>
    </row>
    <row r="425" spans="1:6">
      <c r="A425" s="191"/>
      <c r="B425" s="252"/>
      <c r="C425" s="253"/>
      <c r="D425" s="254"/>
      <c r="E425" s="255"/>
      <c r="F425" s="256"/>
    </row>
    <row r="426" spans="1:6">
      <c r="A426" s="191"/>
      <c r="B426" s="252"/>
      <c r="C426" s="253"/>
      <c r="D426" s="254"/>
      <c r="E426" s="255"/>
      <c r="F426" s="256"/>
    </row>
    <row r="427" spans="1:6">
      <c r="A427" s="191"/>
      <c r="B427" s="252"/>
      <c r="C427" s="253"/>
      <c r="D427" s="254"/>
      <c r="E427" s="255"/>
      <c r="F427" s="256"/>
    </row>
    <row r="428" spans="1:6">
      <c r="A428" s="191"/>
      <c r="B428" s="252"/>
      <c r="C428" s="253"/>
      <c r="D428" s="254"/>
      <c r="E428" s="255"/>
      <c r="F428" s="256"/>
    </row>
    <row r="429" spans="1:6">
      <c r="A429" s="191"/>
      <c r="B429" s="252"/>
      <c r="C429" s="253"/>
      <c r="D429" s="254"/>
      <c r="E429" s="255"/>
      <c r="F429" s="256"/>
    </row>
    <row r="430" spans="1:6">
      <c r="A430" s="191"/>
      <c r="B430" s="252"/>
      <c r="C430" s="253"/>
      <c r="D430" s="254"/>
      <c r="E430" s="255"/>
      <c r="F430" s="256"/>
    </row>
    <row r="431" spans="1:6">
      <c r="A431" s="191"/>
      <c r="B431" s="252"/>
      <c r="C431" s="253"/>
      <c r="D431" s="254"/>
      <c r="E431" s="255"/>
      <c r="F431" s="256"/>
    </row>
    <row r="432" spans="1:6">
      <c r="A432" s="191"/>
      <c r="B432" s="252"/>
      <c r="C432" s="253"/>
      <c r="D432" s="254"/>
      <c r="E432" s="255"/>
      <c r="F432" s="256"/>
    </row>
    <row r="433" spans="1:6">
      <c r="A433" s="191"/>
      <c r="B433" s="252"/>
      <c r="C433" s="253"/>
      <c r="D433" s="254"/>
      <c r="E433" s="255"/>
      <c r="F433" s="256"/>
    </row>
    <row r="434" spans="1:6">
      <c r="A434" s="191"/>
      <c r="B434" s="252"/>
      <c r="C434" s="253"/>
      <c r="D434" s="254"/>
      <c r="E434" s="255"/>
      <c r="F434" s="256"/>
    </row>
    <row r="435" spans="1:6">
      <c r="A435" s="191"/>
      <c r="B435" s="252"/>
      <c r="C435" s="253"/>
      <c r="D435" s="254"/>
      <c r="E435" s="255"/>
      <c r="F435" s="256"/>
    </row>
    <row r="436" spans="1:6">
      <c r="A436" s="191"/>
      <c r="B436" s="252"/>
      <c r="C436" s="253"/>
      <c r="D436" s="254"/>
      <c r="E436" s="255"/>
      <c r="F436" s="256"/>
    </row>
    <row r="437" spans="1:6">
      <c r="A437" s="191"/>
      <c r="B437" s="252"/>
      <c r="C437" s="253"/>
      <c r="D437" s="254"/>
      <c r="E437" s="255"/>
      <c r="F437" s="256"/>
    </row>
    <row r="438" spans="1:6">
      <c r="A438" s="191"/>
      <c r="B438" s="252"/>
      <c r="C438" s="253"/>
      <c r="D438" s="254"/>
      <c r="E438" s="255"/>
      <c r="F438" s="256"/>
    </row>
    <row r="439" spans="1:6">
      <c r="A439" s="191"/>
      <c r="B439" s="252"/>
      <c r="C439" s="253"/>
      <c r="D439" s="254"/>
      <c r="E439" s="255"/>
      <c r="F439" s="256"/>
    </row>
    <row r="440" spans="1:6">
      <c r="A440" s="191"/>
      <c r="B440" s="252"/>
      <c r="C440" s="253"/>
      <c r="D440" s="254"/>
      <c r="E440" s="255"/>
      <c r="F440" s="256"/>
    </row>
    <row r="441" spans="1:6">
      <c r="A441" s="191"/>
      <c r="B441" s="252"/>
      <c r="C441" s="253"/>
      <c r="D441" s="254"/>
      <c r="E441" s="255"/>
      <c r="F441" s="256"/>
    </row>
    <row r="442" spans="1:6">
      <c r="A442" s="191"/>
      <c r="B442" s="252"/>
      <c r="C442" s="253"/>
      <c r="D442" s="254"/>
      <c r="E442" s="255"/>
      <c r="F442" s="256"/>
    </row>
    <row r="443" spans="1:6">
      <c r="A443" s="191"/>
      <c r="B443" s="252"/>
      <c r="C443" s="253"/>
      <c r="D443" s="254"/>
      <c r="E443" s="255"/>
      <c r="F443" s="256"/>
    </row>
    <row r="444" spans="1:6">
      <c r="A444" s="191"/>
      <c r="B444" s="252"/>
      <c r="C444" s="253"/>
      <c r="D444" s="254"/>
      <c r="E444" s="255"/>
      <c r="F444" s="256"/>
    </row>
    <row r="445" spans="1:6">
      <c r="A445" s="191"/>
      <c r="B445" s="252"/>
      <c r="C445" s="253"/>
      <c r="D445" s="254"/>
      <c r="E445" s="255"/>
      <c r="F445" s="256"/>
    </row>
    <row r="446" spans="1:6">
      <c r="A446" s="191"/>
      <c r="B446" s="252"/>
      <c r="C446" s="253"/>
      <c r="D446" s="254"/>
      <c r="E446" s="255"/>
      <c r="F446" s="256"/>
    </row>
    <row r="447" spans="1:6">
      <c r="A447" s="191"/>
      <c r="B447" s="252"/>
      <c r="C447" s="253"/>
      <c r="D447" s="254"/>
      <c r="E447" s="255"/>
      <c r="F447" s="256"/>
    </row>
    <row r="448" spans="1:6">
      <c r="A448" s="191"/>
      <c r="B448" s="252"/>
      <c r="C448" s="253"/>
      <c r="D448" s="254"/>
      <c r="E448" s="255"/>
      <c r="F448" s="256"/>
    </row>
    <row r="449" spans="1:6">
      <c r="A449" s="191"/>
      <c r="B449" s="252"/>
      <c r="C449" s="253"/>
      <c r="D449" s="254"/>
      <c r="E449" s="255"/>
      <c r="F449" s="256"/>
    </row>
    <row r="450" spans="1:6">
      <c r="A450" s="191"/>
      <c r="B450" s="252"/>
      <c r="C450" s="253"/>
      <c r="D450" s="254"/>
      <c r="E450" s="255"/>
      <c r="F450" s="256"/>
    </row>
    <row r="451" spans="1:6">
      <c r="A451" s="191"/>
      <c r="B451" s="252"/>
      <c r="C451" s="253"/>
      <c r="D451" s="254"/>
      <c r="E451" s="255"/>
      <c r="F451" s="256"/>
    </row>
    <row r="452" spans="1:6">
      <c r="A452" s="191"/>
      <c r="B452" s="252"/>
      <c r="C452" s="253"/>
      <c r="D452" s="254"/>
      <c r="E452" s="255"/>
      <c r="F452" s="256"/>
    </row>
    <row r="453" spans="1:6">
      <c r="A453" s="191"/>
      <c r="B453" s="252"/>
      <c r="C453" s="253"/>
      <c r="D453" s="254"/>
      <c r="E453" s="255"/>
      <c r="F453" s="256"/>
    </row>
    <row r="454" spans="1:6">
      <c r="A454" s="191"/>
      <c r="B454" s="252"/>
      <c r="C454" s="253"/>
      <c r="D454" s="254"/>
      <c r="E454" s="255"/>
      <c r="F454" s="256"/>
    </row>
    <row r="455" spans="1:6">
      <c r="A455" s="191"/>
      <c r="B455" s="252"/>
      <c r="C455" s="253"/>
      <c r="D455" s="254"/>
      <c r="E455" s="255"/>
      <c r="F455" s="256"/>
    </row>
    <row r="456" spans="1:6">
      <c r="A456" s="191"/>
      <c r="B456" s="252"/>
      <c r="C456" s="253"/>
      <c r="D456" s="254"/>
      <c r="E456" s="255"/>
      <c r="F456" s="256"/>
    </row>
    <row r="457" spans="1:6">
      <c r="A457" s="191"/>
      <c r="B457" s="252"/>
      <c r="C457" s="253"/>
      <c r="D457" s="254"/>
      <c r="E457" s="255"/>
      <c r="F457" s="256"/>
    </row>
    <row r="458" spans="1:6">
      <c r="A458" s="191"/>
      <c r="B458" s="252"/>
      <c r="C458" s="253"/>
      <c r="D458" s="254"/>
      <c r="E458" s="255"/>
      <c r="F458" s="256"/>
    </row>
    <row r="459" spans="1:6">
      <c r="A459" s="191"/>
      <c r="B459" s="252"/>
      <c r="C459" s="253"/>
      <c r="D459" s="254"/>
      <c r="E459" s="255"/>
      <c r="F459" s="256"/>
    </row>
    <row r="460" spans="1:6">
      <c r="A460" s="191"/>
      <c r="B460" s="252"/>
      <c r="C460" s="253"/>
      <c r="D460" s="254"/>
      <c r="E460" s="255"/>
      <c r="F460" s="256"/>
    </row>
    <row r="461" spans="1:6">
      <c r="A461" s="191"/>
      <c r="B461" s="252"/>
      <c r="C461" s="253"/>
      <c r="D461" s="254"/>
      <c r="E461" s="255"/>
      <c r="F461" s="256"/>
    </row>
    <row r="462" spans="1:6">
      <c r="A462" s="191"/>
      <c r="B462" s="252"/>
      <c r="C462" s="253"/>
      <c r="D462" s="254"/>
      <c r="E462" s="255"/>
      <c r="F462" s="256"/>
    </row>
    <row r="463" spans="1:6">
      <c r="A463" s="191"/>
      <c r="B463" s="252"/>
      <c r="C463" s="253"/>
      <c r="D463" s="254"/>
      <c r="E463" s="255"/>
      <c r="F463" s="256"/>
    </row>
    <row r="464" spans="1:6">
      <c r="A464" s="191"/>
      <c r="B464" s="252"/>
      <c r="C464" s="253"/>
      <c r="D464" s="254"/>
      <c r="E464" s="255"/>
      <c r="F464" s="256"/>
    </row>
    <row r="465" spans="1:6">
      <c r="A465" s="191"/>
      <c r="B465" s="252"/>
      <c r="C465" s="253"/>
      <c r="D465" s="254"/>
      <c r="E465" s="255"/>
      <c r="F465" s="256"/>
    </row>
    <row r="466" spans="1:6">
      <c r="A466" s="191"/>
      <c r="B466" s="252"/>
      <c r="C466" s="253"/>
      <c r="D466" s="254"/>
      <c r="E466" s="255"/>
      <c r="F466" s="256"/>
    </row>
    <row r="467" spans="1:6">
      <c r="A467" s="191"/>
      <c r="B467" s="252"/>
      <c r="C467" s="253"/>
      <c r="D467" s="254"/>
      <c r="E467" s="255"/>
      <c r="F467" s="256"/>
    </row>
    <row r="468" spans="1:6">
      <c r="A468" s="191"/>
      <c r="B468" s="252"/>
      <c r="C468" s="253"/>
      <c r="D468" s="254"/>
      <c r="E468" s="255"/>
      <c r="F468" s="256"/>
    </row>
    <row r="469" spans="1:6">
      <c r="A469" s="191"/>
      <c r="B469" s="252"/>
      <c r="C469" s="253"/>
      <c r="D469" s="254"/>
      <c r="E469" s="255"/>
      <c r="F469" s="256"/>
    </row>
    <row r="470" spans="1:6">
      <c r="A470" s="191"/>
      <c r="B470" s="252"/>
      <c r="C470" s="253"/>
      <c r="D470" s="254"/>
      <c r="E470" s="255"/>
      <c r="F470" s="256"/>
    </row>
    <row r="471" spans="1:6">
      <c r="A471" s="191"/>
      <c r="B471" s="252"/>
      <c r="C471" s="253"/>
      <c r="D471" s="254"/>
      <c r="E471" s="255"/>
      <c r="F471" s="256"/>
    </row>
    <row r="472" spans="1:6">
      <c r="A472" s="191"/>
      <c r="B472" s="252"/>
      <c r="C472" s="253"/>
      <c r="D472" s="254"/>
      <c r="E472" s="255"/>
      <c r="F472" s="256"/>
    </row>
    <row r="473" spans="1:6">
      <c r="A473" s="191"/>
      <c r="B473" s="252"/>
      <c r="C473" s="253"/>
      <c r="D473" s="254"/>
      <c r="E473" s="255"/>
      <c r="F473" s="256"/>
    </row>
    <row r="474" spans="1:6">
      <c r="A474" s="191"/>
      <c r="B474" s="252"/>
      <c r="C474" s="253"/>
      <c r="D474" s="254"/>
      <c r="E474" s="255"/>
      <c r="F474" s="256"/>
    </row>
    <row r="475" spans="1:6">
      <c r="A475" s="191"/>
      <c r="B475" s="252"/>
      <c r="C475" s="253"/>
      <c r="D475" s="254"/>
      <c r="E475" s="255"/>
      <c r="F475" s="256"/>
    </row>
    <row r="476" spans="1:6">
      <c r="A476" s="191"/>
      <c r="B476" s="252"/>
      <c r="C476" s="253"/>
      <c r="D476" s="254"/>
      <c r="E476" s="255"/>
      <c r="F476" s="256"/>
    </row>
    <row r="477" spans="1:6">
      <c r="A477" s="191"/>
      <c r="B477" s="252"/>
      <c r="C477" s="253"/>
      <c r="D477" s="254"/>
      <c r="E477" s="255"/>
      <c r="F477" s="256"/>
    </row>
    <row r="478" spans="1:6">
      <c r="A478" s="191"/>
      <c r="B478" s="252"/>
      <c r="C478" s="253"/>
      <c r="D478" s="254"/>
      <c r="E478" s="255"/>
      <c r="F478" s="256"/>
    </row>
    <row r="479" spans="1:6">
      <c r="A479" s="191"/>
      <c r="B479" s="252"/>
      <c r="C479" s="253"/>
      <c r="D479" s="254"/>
      <c r="E479" s="255"/>
      <c r="F479" s="256"/>
    </row>
    <row r="480" spans="1:6">
      <c r="A480" s="191"/>
      <c r="B480" s="252"/>
      <c r="C480" s="253"/>
      <c r="D480" s="254"/>
      <c r="E480" s="255"/>
      <c r="F480" s="256"/>
    </row>
    <row r="481" spans="1:6">
      <c r="A481" s="191"/>
      <c r="B481" s="252"/>
      <c r="C481" s="253"/>
      <c r="D481" s="254"/>
      <c r="E481" s="255"/>
      <c r="F481" s="256"/>
    </row>
    <row r="482" spans="1:6">
      <c r="A482" s="191"/>
      <c r="B482" s="252"/>
      <c r="C482" s="253"/>
      <c r="D482" s="254"/>
      <c r="E482" s="255"/>
      <c r="F482" s="256"/>
    </row>
    <row r="483" spans="1:6">
      <c r="A483" s="191"/>
      <c r="B483" s="252"/>
      <c r="C483" s="253"/>
      <c r="D483" s="254"/>
      <c r="E483" s="255"/>
      <c r="F483" s="256"/>
    </row>
    <row r="484" spans="1:6">
      <c r="A484" s="191"/>
      <c r="B484" s="252"/>
      <c r="C484" s="253"/>
      <c r="D484" s="254"/>
      <c r="E484" s="255"/>
      <c r="F484" s="256"/>
    </row>
    <row r="485" spans="1:6">
      <c r="A485" s="191"/>
      <c r="B485" s="252"/>
      <c r="C485" s="253"/>
      <c r="D485" s="254"/>
      <c r="E485" s="255"/>
      <c r="F485" s="256"/>
    </row>
    <row r="486" spans="1:6">
      <c r="A486" s="191"/>
      <c r="B486" s="252"/>
      <c r="C486" s="253"/>
      <c r="D486" s="254"/>
      <c r="E486" s="255"/>
      <c r="F486" s="256"/>
    </row>
    <row r="487" spans="1:6">
      <c r="A487" s="191"/>
      <c r="B487" s="252"/>
      <c r="C487" s="253"/>
      <c r="D487" s="254"/>
      <c r="E487" s="255"/>
      <c r="F487" s="256"/>
    </row>
    <row r="488" spans="1:6">
      <c r="A488" s="191"/>
      <c r="B488" s="252"/>
      <c r="C488" s="253"/>
      <c r="D488" s="254"/>
      <c r="E488" s="255"/>
      <c r="F488" s="256"/>
    </row>
    <row r="489" spans="1:6">
      <c r="A489" s="191"/>
      <c r="B489" s="252"/>
      <c r="C489" s="253"/>
      <c r="D489" s="254"/>
      <c r="E489" s="255"/>
      <c r="F489" s="256"/>
    </row>
    <row r="490" spans="1:6">
      <c r="A490" s="191"/>
      <c r="B490" s="252"/>
      <c r="C490" s="253"/>
      <c r="D490" s="254"/>
      <c r="E490" s="255"/>
      <c r="F490" s="256"/>
    </row>
    <row r="491" spans="1:6">
      <c r="A491" s="191"/>
      <c r="B491" s="252"/>
      <c r="C491" s="253"/>
      <c r="D491" s="254"/>
      <c r="E491" s="255"/>
      <c r="F491" s="256"/>
    </row>
    <row r="492" spans="1:6">
      <c r="A492" s="191"/>
      <c r="B492" s="252"/>
      <c r="C492" s="253"/>
      <c r="D492" s="254"/>
      <c r="E492" s="255"/>
      <c r="F492" s="256"/>
    </row>
    <row r="493" spans="1:6">
      <c r="A493" s="191"/>
      <c r="B493" s="252"/>
      <c r="C493" s="253"/>
      <c r="D493" s="254"/>
      <c r="E493" s="255"/>
      <c r="F493" s="256"/>
    </row>
    <row r="494" spans="1:6">
      <c r="A494" s="191"/>
      <c r="B494" s="252"/>
      <c r="C494" s="253"/>
      <c r="D494" s="254"/>
      <c r="E494" s="255"/>
      <c r="F494" s="256"/>
    </row>
    <row r="495" spans="1:6">
      <c r="A495" s="191"/>
      <c r="B495" s="252"/>
      <c r="C495" s="253"/>
      <c r="D495" s="254"/>
      <c r="E495" s="255"/>
      <c r="F495" s="256"/>
    </row>
    <row r="496" spans="1:6">
      <c r="A496" s="191"/>
      <c r="B496" s="252"/>
      <c r="C496" s="253"/>
      <c r="D496" s="254"/>
      <c r="E496" s="255"/>
      <c r="F496" s="256"/>
    </row>
    <row r="497" spans="1:6">
      <c r="A497" s="191"/>
      <c r="B497" s="252"/>
      <c r="C497" s="253"/>
      <c r="D497" s="254"/>
      <c r="E497" s="255"/>
      <c r="F497" s="256"/>
    </row>
    <row r="498" spans="1:6">
      <c r="A498" s="191"/>
      <c r="B498" s="252"/>
      <c r="C498" s="253"/>
      <c r="D498" s="254"/>
      <c r="E498" s="255"/>
      <c r="F498" s="256"/>
    </row>
    <row r="499" spans="1:6">
      <c r="A499" s="191"/>
      <c r="B499" s="252"/>
      <c r="C499" s="253"/>
      <c r="D499" s="254"/>
      <c r="E499" s="255"/>
      <c r="F499" s="256"/>
    </row>
    <row r="500" spans="1:6">
      <c r="A500" s="191"/>
      <c r="B500" s="252"/>
      <c r="C500" s="253"/>
      <c r="D500" s="254"/>
      <c r="E500" s="255"/>
      <c r="F500" s="256"/>
    </row>
    <row r="501" spans="1:6">
      <c r="A501" s="191"/>
      <c r="B501" s="252"/>
      <c r="C501" s="253"/>
      <c r="D501" s="254"/>
      <c r="E501" s="255"/>
      <c r="F501" s="256"/>
    </row>
    <row r="502" spans="1:6">
      <c r="A502" s="191"/>
      <c r="B502" s="252"/>
      <c r="C502" s="253"/>
      <c r="D502" s="254"/>
      <c r="E502" s="255"/>
      <c r="F502" s="256"/>
    </row>
    <row r="503" spans="1:6">
      <c r="A503" s="191"/>
      <c r="B503" s="252"/>
      <c r="C503" s="253"/>
      <c r="D503" s="254"/>
      <c r="E503" s="255"/>
      <c r="F503" s="256"/>
    </row>
    <row r="504" spans="1:6">
      <c r="A504" s="191"/>
      <c r="B504" s="252"/>
      <c r="C504" s="253"/>
      <c r="D504" s="254"/>
      <c r="E504" s="255"/>
      <c r="F504" s="256"/>
    </row>
    <row r="505" spans="1:6">
      <c r="A505" s="191"/>
      <c r="B505" s="252"/>
      <c r="C505" s="253"/>
      <c r="D505" s="254"/>
      <c r="E505" s="255"/>
      <c r="F505" s="256"/>
    </row>
    <row r="506" spans="1:6">
      <c r="A506" s="191"/>
      <c r="B506" s="252"/>
      <c r="C506" s="253"/>
      <c r="D506" s="254"/>
      <c r="E506" s="255"/>
      <c r="F506" s="256"/>
    </row>
    <row r="507" spans="1:6">
      <c r="A507" s="191"/>
      <c r="B507" s="252"/>
      <c r="C507" s="253"/>
      <c r="D507" s="254"/>
      <c r="E507" s="255"/>
      <c r="F507" s="256"/>
    </row>
    <row r="508" spans="1:6">
      <c r="A508" s="191"/>
      <c r="B508" s="252"/>
      <c r="C508" s="253"/>
      <c r="D508" s="254"/>
      <c r="E508" s="255"/>
      <c r="F508" s="256"/>
    </row>
    <row r="509" spans="1:6">
      <c r="A509" s="191"/>
      <c r="B509" s="252"/>
      <c r="C509" s="253"/>
      <c r="D509" s="254"/>
      <c r="E509" s="255"/>
      <c r="F509" s="256"/>
    </row>
    <row r="510" spans="1:6">
      <c r="A510" s="191"/>
      <c r="B510" s="252"/>
      <c r="C510" s="253"/>
      <c r="D510" s="254"/>
      <c r="E510" s="255"/>
      <c r="F510" s="256"/>
    </row>
    <row r="511" spans="1:6">
      <c r="A511" s="191"/>
      <c r="B511" s="252"/>
      <c r="C511" s="253"/>
      <c r="D511" s="254"/>
      <c r="E511" s="255"/>
      <c r="F511" s="256"/>
    </row>
    <row r="512" spans="1:6">
      <c r="A512" s="191"/>
      <c r="B512" s="252"/>
      <c r="C512" s="253"/>
      <c r="D512" s="254"/>
      <c r="E512" s="255"/>
      <c r="F512" s="256"/>
    </row>
    <row r="513" spans="1:6">
      <c r="A513" s="191"/>
      <c r="B513" s="252"/>
      <c r="C513" s="253"/>
      <c r="D513" s="254"/>
      <c r="E513" s="255"/>
      <c r="F513" s="256"/>
    </row>
    <row r="514" spans="1:6">
      <c r="A514" s="191"/>
      <c r="B514" s="252"/>
      <c r="C514" s="253"/>
      <c r="D514" s="254"/>
      <c r="E514" s="255"/>
      <c r="F514" s="256"/>
    </row>
    <row r="515" spans="1:6">
      <c r="A515" s="191"/>
      <c r="B515" s="252"/>
      <c r="C515" s="253"/>
      <c r="D515" s="254"/>
      <c r="E515" s="255"/>
      <c r="F515" s="256"/>
    </row>
    <row r="516" spans="1:6">
      <c r="A516" s="191"/>
      <c r="B516" s="252"/>
      <c r="C516" s="253"/>
      <c r="D516" s="254"/>
      <c r="E516" s="255"/>
      <c r="F516" s="256"/>
    </row>
    <row r="517" spans="1:6">
      <c r="A517" s="191"/>
      <c r="B517" s="252"/>
      <c r="C517" s="253"/>
      <c r="D517" s="254"/>
      <c r="E517" s="255"/>
      <c r="F517" s="256"/>
    </row>
    <row r="518" spans="1:6">
      <c r="A518" s="191"/>
      <c r="B518" s="252"/>
      <c r="C518" s="253"/>
      <c r="D518" s="254"/>
      <c r="E518" s="255"/>
      <c r="F518" s="256"/>
    </row>
    <row r="519" spans="1:6">
      <c r="A519" s="191"/>
      <c r="B519" s="252"/>
      <c r="C519" s="253"/>
      <c r="D519" s="254"/>
      <c r="E519" s="255"/>
      <c r="F519" s="256"/>
    </row>
    <row r="520" spans="1:6">
      <c r="A520" s="191"/>
      <c r="B520" s="252"/>
      <c r="C520" s="253"/>
      <c r="D520" s="254"/>
      <c r="E520" s="255"/>
      <c r="F520" s="256"/>
    </row>
    <row r="521" spans="1:6">
      <c r="A521" s="191"/>
      <c r="B521" s="252"/>
      <c r="C521" s="253"/>
      <c r="D521" s="254"/>
      <c r="E521" s="255"/>
      <c r="F521" s="256"/>
    </row>
    <row r="522" spans="1:6">
      <c r="A522" s="191"/>
      <c r="B522" s="252"/>
      <c r="C522" s="253"/>
      <c r="D522" s="254"/>
      <c r="E522" s="255"/>
      <c r="F522" s="256"/>
    </row>
    <row r="523" spans="1:6">
      <c r="A523" s="191"/>
      <c r="B523" s="252"/>
      <c r="C523" s="253"/>
      <c r="D523" s="254"/>
      <c r="E523" s="255"/>
      <c r="F523" s="256"/>
    </row>
  </sheetData>
  <protectedRanges>
    <protectedRange password="CACF" sqref="B33 B49" name="Range1_1_2_1_1"/>
    <protectedRange password="CACF" sqref="B29 B45" name="Range1_1_2"/>
  </protectedRanges>
  <mergeCells count="10">
    <mergeCell ref="A4:I4"/>
    <mergeCell ref="A7:F7"/>
    <mergeCell ref="A2:F2"/>
    <mergeCell ref="C242:D242"/>
    <mergeCell ref="B17:F17"/>
    <mergeCell ref="B65:F65"/>
    <mergeCell ref="E238:F238"/>
    <mergeCell ref="C240:D240"/>
    <mergeCell ref="C241:D241"/>
    <mergeCell ref="A6:E6"/>
  </mergeCells>
  <pageMargins left="0.78740157480314965" right="0.39370078740157483" top="0.39370078740157483" bottom="0.39370078740157483" header="0.27559055118110237" footer="0.19685039370078741"/>
  <pageSetup paperSize="9" scale="76" orientation="portrait" useFirstPageNumber="1" horizontalDpi="360" verticalDpi="360" r:id="rId1"/>
  <headerFooter alignWithMargins="0">
    <oddFooter>&amp;C&amp;P</oddFooter>
  </headerFooter>
  <rowBreaks count="5" manualBreakCount="5">
    <brk id="43" max="5" man="1"/>
    <brk id="63" max="5" man="1"/>
    <brk id="138" max="5" man="1"/>
    <brk id="150" max="5" man="1"/>
    <brk id="220" max="5" man="1"/>
  </rowBreaks>
</worksheet>
</file>

<file path=xl/worksheets/sheet7.xml><?xml version="1.0" encoding="utf-8"?>
<worksheet xmlns="http://schemas.openxmlformats.org/spreadsheetml/2006/main" xmlns:r="http://schemas.openxmlformats.org/officeDocument/2006/relationships">
  <dimension ref="A1:G104"/>
  <sheetViews>
    <sheetView showOutlineSymbols="0" view="pageBreakPreview" zoomScale="90" zoomScaleSheetLayoutView="90" zoomScalePageLayoutView="80" workbookViewId="0">
      <selection activeCell="A3" sqref="A3:F3"/>
    </sheetView>
  </sheetViews>
  <sheetFormatPr defaultRowHeight="14.25"/>
  <cols>
    <col min="1" max="1" width="8" style="140" bestFit="1" customWidth="1"/>
    <col min="2" max="2" width="44.5703125" style="140" bestFit="1" customWidth="1"/>
    <col min="3" max="3" width="7" style="140" customWidth="1"/>
    <col min="4" max="4" width="8" style="140" bestFit="1" customWidth="1"/>
    <col min="5" max="5" width="6.7109375" style="140" customWidth="1"/>
    <col min="6" max="6" width="18.28515625" style="523" customWidth="1"/>
    <col min="7" max="16384" width="9.140625" style="140"/>
  </cols>
  <sheetData>
    <row r="1" spans="1:7" ht="24" customHeight="1">
      <c r="A1" s="578" t="s">
        <v>222</v>
      </c>
      <c r="B1" s="578"/>
      <c r="C1" s="578"/>
      <c r="D1" s="578"/>
      <c r="E1" s="578"/>
      <c r="F1" s="578"/>
    </row>
    <row r="2" spans="1:7" customFormat="1" ht="12.75" customHeight="1">
      <c r="A2" s="140"/>
      <c r="B2" s="140"/>
      <c r="C2" s="140"/>
      <c r="D2" s="140"/>
      <c r="E2" s="140"/>
      <c r="F2" s="523"/>
    </row>
    <row r="3" spans="1:7" customFormat="1" ht="12.75" customHeight="1">
      <c r="A3" s="561" t="s">
        <v>845</v>
      </c>
      <c r="B3" s="561"/>
      <c r="C3" s="561"/>
      <c r="D3" s="561"/>
      <c r="E3" s="561"/>
      <c r="F3" s="561"/>
    </row>
    <row r="4" spans="1:7" customFormat="1" ht="12.75" customHeight="1">
      <c r="A4" s="537"/>
      <c r="B4" s="537"/>
      <c r="C4" s="537"/>
      <c r="D4" s="537"/>
      <c r="E4" s="537"/>
      <c r="F4" s="538"/>
    </row>
    <row r="5" spans="1:7" customFormat="1" ht="27.75" customHeight="1">
      <c r="A5" s="554" t="s">
        <v>844</v>
      </c>
      <c r="B5" s="554"/>
      <c r="C5" s="554"/>
      <c r="D5" s="554"/>
      <c r="E5" s="554"/>
      <c r="F5" s="554"/>
    </row>
    <row r="6" spans="1:7" customFormat="1" ht="12.75" customHeight="1">
      <c r="A6" s="140"/>
      <c r="B6" s="140"/>
      <c r="C6" s="140"/>
      <c r="D6" s="140"/>
      <c r="E6" s="140"/>
      <c r="F6" s="523"/>
    </row>
    <row r="7" spans="1:7" ht="75.75" customHeight="1">
      <c r="A7" s="579" t="s">
        <v>459</v>
      </c>
      <c r="B7" s="579"/>
      <c r="C7" s="579"/>
      <c r="D7" s="579"/>
      <c r="E7" s="579"/>
      <c r="F7" s="579"/>
    </row>
    <row r="8" spans="1:7" s="166" customFormat="1" ht="12.75">
      <c r="A8" s="169" t="s">
        <v>229</v>
      </c>
      <c r="B8" s="170" t="s">
        <v>230</v>
      </c>
      <c r="C8" s="169" t="s">
        <v>231</v>
      </c>
      <c r="D8" s="171"/>
      <c r="E8" s="172" t="s">
        <v>231</v>
      </c>
      <c r="F8" s="172" t="s">
        <v>232</v>
      </c>
      <c r="G8" s="173"/>
    </row>
    <row r="9" spans="1:7" s="166" customFormat="1" ht="12.75">
      <c r="A9" s="174" t="s">
        <v>233</v>
      </c>
      <c r="B9" s="175" t="s">
        <v>234</v>
      </c>
      <c r="C9" s="174" t="s">
        <v>235</v>
      </c>
      <c r="D9" s="174" t="s">
        <v>236</v>
      </c>
      <c r="E9" s="176" t="s">
        <v>237</v>
      </c>
      <c r="F9" s="176" t="s">
        <v>237</v>
      </c>
    </row>
    <row r="10" spans="1:7">
      <c r="A10" s="140" t="s">
        <v>170</v>
      </c>
    </row>
    <row r="11" spans="1:7" ht="15">
      <c r="A11" s="141" t="s">
        <v>169</v>
      </c>
    </row>
    <row r="12" spans="1:7">
      <c r="A12" s="140" t="s">
        <v>170</v>
      </c>
    </row>
    <row r="13" spans="1:7" ht="15">
      <c r="A13" s="142" t="s">
        <v>171</v>
      </c>
      <c r="B13" s="143" t="s">
        <v>172</v>
      </c>
    </row>
    <row r="14" spans="1:7">
      <c r="A14" s="144"/>
      <c r="B14" s="145"/>
    </row>
    <row r="15" spans="1:7">
      <c r="A15" s="140" t="s">
        <v>170</v>
      </c>
    </row>
    <row r="16" spans="1:7" ht="15">
      <c r="A16" s="144" t="s">
        <v>173</v>
      </c>
      <c r="B16" s="146"/>
    </row>
    <row r="17" spans="1:6" ht="117" customHeight="1">
      <c r="A17" s="144"/>
      <c r="B17" s="145" t="s">
        <v>405</v>
      </c>
    </row>
    <row r="18" spans="1:6">
      <c r="A18" s="144"/>
      <c r="B18" s="145" t="s">
        <v>174</v>
      </c>
    </row>
    <row r="19" spans="1:6">
      <c r="A19" s="144"/>
      <c r="B19" s="145" t="s">
        <v>175</v>
      </c>
    </row>
    <row r="20" spans="1:6">
      <c r="A20" s="144"/>
      <c r="B20" s="145" t="s">
        <v>176</v>
      </c>
    </row>
    <row r="21" spans="1:6">
      <c r="A21" s="144"/>
      <c r="B21" s="145" t="s">
        <v>177</v>
      </c>
    </row>
    <row r="22" spans="1:6">
      <c r="A22" s="144"/>
      <c r="B22" s="145" t="s">
        <v>178</v>
      </c>
    </row>
    <row r="23" spans="1:6">
      <c r="A23" s="144"/>
      <c r="B23" s="145" t="s">
        <v>179</v>
      </c>
    </row>
    <row r="24" spans="1:6">
      <c r="A24" s="144"/>
      <c r="B24" s="145" t="s">
        <v>404</v>
      </c>
    </row>
    <row r="25" spans="1:6" ht="15">
      <c r="A25" s="144"/>
      <c r="B25" s="147"/>
      <c r="C25" s="148" t="s">
        <v>44</v>
      </c>
      <c r="D25" s="149">
        <v>1</v>
      </c>
      <c r="E25" s="150"/>
      <c r="F25" s="150">
        <f>D25*E25</f>
        <v>0</v>
      </c>
    </row>
    <row r="26" spans="1:6">
      <c r="A26" s="144"/>
      <c r="B26" s="145"/>
    </row>
    <row r="27" spans="1:6">
      <c r="A27" s="144"/>
      <c r="B27" s="145"/>
    </row>
    <row r="28" spans="1:6">
      <c r="A28" s="144"/>
      <c r="B28" s="145"/>
    </row>
    <row r="29" spans="1:6">
      <c r="A29" s="144"/>
      <c r="B29" s="145"/>
    </row>
    <row r="30" spans="1:6">
      <c r="A30" s="144"/>
      <c r="B30" s="145"/>
    </row>
    <row r="31" spans="1:6">
      <c r="A31" s="144"/>
      <c r="B31" s="145"/>
    </row>
    <row r="32" spans="1:6">
      <c r="A32" s="144"/>
      <c r="B32" s="145"/>
    </row>
    <row r="33" spans="1:6">
      <c r="A33" s="144"/>
      <c r="B33" s="145"/>
    </row>
    <row r="34" spans="1:6" ht="15">
      <c r="A34" s="144" t="s">
        <v>180</v>
      </c>
      <c r="B34" s="146"/>
    </row>
    <row r="35" spans="1:6" ht="118.5" customHeight="1">
      <c r="A35" s="144"/>
      <c r="B35" s="145" t="s">
        <v>406</v>
      </c>
    </row>
    <row r="36" spans="1:6">
      <c r="A36" s="144"/>
      <c r="B36" s="145"/>
    </row>
    <row r="37" spans="1:6">
      <c r="A37" s="144"/>
      <c r="B37" s="145" t="s">
        <v>174</v>
      </c>
    </row>
    <row r="38" spans="1:6">
      <c r="A38" s="144"/>
      <c r="B38" s="145" t="s">
        <v>175</v>
      </c>
    </row>
    <row r="39" spans="1:6">
      <c r="A39" s="144"/>
      <c r="B39" s="145" t="s">
        <v>181</v>
      </c>
    </row>
    <row r="40" spans="1:6">
      <c r="A40" s="144"/>
      <c r="B40" s="145" t="s">
        <v>182</v>
      </c>
    </row>
    <row r="41" spans="1:6">
      <c r="A41" s="144"/>
      <c r="B41" s="145" t="s">
        <v>178</v>
      </c>
    </row>
    <row r="42" spans="1:6">
      <c r="A42" s="144"/>
      <c r="B42" s="145" t="s">
        <v>183</v>
      </c>
    </row>
    <row r="43" spans="1:6">
      <c r="A43" s="144"/>
      <c r="B43" s="145" t="s">
        <v>184</v>
      </c>
    </row>
    <row r="44" spans="1:6" ht="15">
      <c r="A44" s="144"/>
      <c r="B44" s="147"/>
      <c r="C44" s="148" t="s">
        <v>44</v>
      </c>
      <c r="D44" s="149">
        <v>1</v>
      </c>
      <c r="E44" s="150"/>
      <c r="F44" s="150">
        <f>D44*E44</f>
        <v>0</v>
      </c>
    </row>
    <row r="45" spans="1:6">
      <c r="A45" s="144"/>
      <c r="B45" s="145"/>
    </row>
    <row r="46" spans="1:6" ht="15">
      <c r="A46" s="142" t="s">
        <v>185</v>
      </c>
      <c r="B46" s="143" t="s">
        <v>186</v>
      </c>
    </row>
    <row r="47" spans="1:6" ht="172.5" customHeight="1">
      <c r="A47" s="144" t="s">
        <v>187</v>
      </c>
      <c r="B47" s="145" t="s">
        <v>418</v>
      </c>
    </row>
    <row r="48" spans="1:6">
      <c r="A48" s="140" t="s">
        <v>170</v>
      </c>
    </row>
    <row r="49" spans="1:6">
      <c r="A49" s="144" t="s">
        <v>188</v>
      </c>
      <c r="B49" s="145" t="s">
        <v>189</v>
      </c>
    </row>
    <row r="50" spans="1:6">
      <c r="A50" s="144"/>
      <c r="B50" s="145" t="s">
        <v>190</v>
      </c>
    </row>
    <row r="51" spans="1:6">
      <c r="A51" s="144"/>
      <c r="B51" s="145" t="s">
        <v>191</v>
      </c>
    </row>
    <row r="52" spans="1:6">
      <c r="A52" s="144"/>
      <c r="B52" s="145" t="s">
        <v>192</v>
      </c>
    </row>
    <row r="53" spans="1:6" ht="32.25" customHeight="1">
      <c r="A53" s="144"/>
      <c r="B53" s="145" t="s">
        <v>193</v>
      </c>
    </row>
    <row r="54" spans="1:6" ht="15">
      <c r="A54" s="144"/>
      <c r="B54" s="146"/>
      <c r="C54" s="148" t="s">
        <v>44</v>
      </c>
      <c r="D54" s="149">
        <v>4</v>
      </c>
      <c r="E54" s="150"/>
      <c r="F54" s="150">
        <f>D54*E54</f>
        <v>0</v>
      </c>
    </row>
    <row r="55" spans="1:6">
      <c r="A55" s="144"/>
      <c r="B55" s="145"/>
    </row>
    <row r="56" spans="1:6">
      <c r="A56" s="144"/>
      <c r="B56" s="145"/>
    </row>
    <row r="57" spans="1:6">
      <c r="A57" s="144"/>
      <c r="B57" s="145"/>
    </row>
    <row r="58" spans="1:6">
      <c r="A58" s="144"/>
      <c r="B58" s="145"/>
    </row>
    <row r="59" spans="1:6">
      <c r="A59" s="144" t="s">
        <v>194</v>
      </c>
      <c r="B59" s="145" t="s">
        <v>189</v>
      </c>
    </row>
    <row r="60" spans="1:6">
      <c r="A60" s="144"/>
      <c r="B60" s="145" t="s">
        <v>195</v>
      </c>
    </row>
    <row r="61" spans="1:6">
      <c r="A61" s="144"/>
      <c r="B61" s="145" t="s">
        <v>196</v>
      </c>
    </row>
    <row r="62" spans="1:6">
      <c r="A62" s="144"/>
      <c r="B62" s="145" t="s">
        <v>192</v>
      </c>
    </row>
    <row r="63" spans="1:6" ht="15">
      <c r="A63" s="144"/>
      <c r="B63" s="146"/>
      <c r="C63" s="148" t="s">
        <v>44</v>
      </c>
      <c r="D63" s="149">
        <v>1</v>
      </c>
      <c r="E63" s="150"/>
      <c r="F63" s="150">
        <f>D63*E63</f>
        <v>0</v>
      </c>
    </row>
    <row r="64" spans="1:6">
      <c r="A64" s="144"/>
      <c r="B64" s="145"/>
    </row>
    <row r="65" spans="1:6">
      <c r="A65" s="144" t="s">
        <v>197</v>
      </c>
      <c r="B65" s="145" t="s">
        <v>189</v>
      </c>
    </row>
    <row r="66" spans="1:6">
      <c r="A66" s="144"/>
      <c r="B66" s="145" t="s">
        <v>198</v>
      </c>
    </row>
    <row r="67" spans="1:6">
      <c r="A67" s="144"/>
      <c r="B67" s="145" t="s">
        <v>199</v>
      </c>
    </row>
    <row r="68" spans="1:6">
      <c r="A68" s="144"/>
      <c r="B68" s="145" t="s">
        <v>200</v>
      </c>
    </row>
    <row r="69" spans="1:6" ht="15">
      <c r="A69" s="144"/>
      <c r="B69" s="146"/>
      <c r="C69" s="148" t="s">
        <v>44</v>
      </c>
      <c r="D69" s="149">
        <v>1</v>
      </c>
      <c r="E69" s="150"/>
      <c r="F69" s="150">
        <f>D69*E69</f>
        <v>0</v>
      </c>
    </row>
    <row r="70" spans="1:6">
      <c r="A70" s="144"/>
      <c r="B70" s="145"/>
    </row>
    <row r="71" spans="1:6" ht="15">
      <c r="E71" s="151" t="s">
        <v>201</v>
      </c>
      <c r="F71" s="152">
        <f>SUM(F24:F69)</f>
        <v>0</v>
      </c>
    </row>
    <row r="74" spans="1:6" ht="15">
      <c r="A74" s="141" t="s">
        <v>202</v>
      </c>
    </row>
    <row r="76" spans="1:6" ht="15">
      <c r="A76" s="142" t="s">
        <v>171</v>
      </c>
      <c r="B76" s="143" t="s">
        <v>203</v>
      </c>
    </row>
    <row r="78" spans="1:6" ht="71.25">
      <c r="B78" s="153" t="s">
        <v>204</v>
      </c>
      <c r="E78" s="153"/>
    </row>
    <row r="79" spans="1:6">
      <c r="B79" s="140" t="s">
        <v>205</v>
      </c>
      <c r="C79" s="148" t="s">
        <v>44</v>
      </c>
      <c r="D79" s="149">
        <v>1</v>
      </c>
      <c r="F79" s="523">
        <f>D79*E79</f>
        <v>0</v>
      </c>
    </row>
    <row r="80" spans="1:6">
      <c r="B80" s="140" t="s">
        <v>206</v>
      </c>
      <c r="C80" s="148" t="s">
        <v>44</v>
      </c>
      <c r="D80" s="149">
        <v>1</v>
      </c>
      <c r="F80" s="523">
        <f t="shared" ref="F80:F84" si="0">D80*E80</f>
        <v>0</v>
      </c>
    </row>
    <row r="81" spans="1:6">
      <c r="B81" s="140" t="s">
        <v>207</v>
      </c>
      <c r="C81" s="148" t="s">
        <v>44</v>
      </c>
      <c r="D81" s="149">
        <v>1</v>
      </c>
      <c r="F81" s="523">
        <f t="shared" si="0"/>
        <v>0</v>
      </c>
    </row>
    <row r="82" spans="1:6">
      <c r="B82" s="140" t="s">
        <v>208</v>
      </c>
      <c r="C82" s="148" t="s">
        <v>44</v>
      </c>
      <c r="D82" s="149">
        <v>7</v>
      </c>
      <c r="E82" s="154"/>
      <c r="F82" s="523">
        <f t="shared" si="0"/>
        <v>0</v>
      </c>
    </row>
    <row r="83" spans="1:6">
      <c r="B83" s="140" t="s">
        <v>209</v>
      </c>
      <c r="C83" s="148" t="s">
        <v>44</v>
      </c>
      <c r="D83" s="149">
        <v>1</v>
      </c>
      <c r="F83" s="523">
        <f t="shared" si="0"/>
        <v>0</v>
      </c>
    </row>
    <row r="84" spans="1:6">
      <c r="B84" s="140" t="s">
        <v>210</v>
      </c>
      <c r="C84" s="148" t="s">
        <v>44</v>
      </c>
      <c r="D84" s="149">
        <v>1</v>
      </c>
      <c r="F84" s="523">
        <f t="shared" si="0"/>
        <v>0</v>
      </c>
    </row>
    <row r="85" spans="1:6" ht="15">
      <c r="E85" s="151" t="s">
        <v>211</v>
      </c>
      <c r="F85" s="152">
        <f>SUM(F79:F84)</f>
        <v>0</v>
      </c>
    </row>
    <row r="86" spans="1:6" ht="15">
      <c r="A86" s="155" t="s">
        <v>185</v>
      </c>
      <c r="B86" s="141" t="s">
        <v>212</v>
      </c>
    </row>
    <row r="87" spans="1:6" ht="55.5">
      <c r="B87" s="153" t="s">
        <v>213</v>
      </c>
      <c r="C87" s="148" t="s">
        <v>44</v>
      </c>
      <c r="D87" s="149">
        <v>1</v>
      </c>
      <c r="F87" s="523">
        <f>D87*E87</f>
        <v>0</v>
      </c>
    </row>
    <row r="88" spans="1:6" ht="15">
      <c r="E88" s="151" t="s">
        <v>214</v>
      </c>
      <c r="F88" s="152">
        <f>F87</f>
        <v>0</v>
      </c>
    </row>
    <row r="89" spans="1:6" ht="15">
      <c r="A89" s="155" t="s">
        <v>215</v>
      </c>
      <c r="B89" s="141" t="s">
        <v>216</v>
      </c>
    </row>
    <row r="91" spans="1:6" ht="148.5" customHeight="1">
      <c r="A91" s="144" t="s">
        <v>217</v>
      </c>
      <c r="B91" s="465" t="s">
        <v>419</v>
      </c>
      <c r="C91" s="148" t="s">
        <v>44</v>
      </c>
      <c r="D91" s="149">
        <v>1</v>
      </c>
      <c r="F91" s="523">
        <f>D91*E91</f>
        <v>0</v>
      </c>
    </row>
    <row r="93" spans="1:6" ht="42.75">
      <c r="A93" s="144" t="s">
        <v>218</v>
      </c>
      <c r="B93" s="153" t="s">
        <v>219</v>
      </c>
      <c r="C93" s="148" t="s">
        <v>44</v>
      </c>
      <c r="D93" s="149">
        <v>1</v>
      </c>
      <c r="F93" s="523">
        <f>D93*E93</f>
        <v>0</v>
      </c>
    </row>
    <row r="94" spans="1:6" ht="15">
      <c r="E94" s="151" t="s">
        <v>220</v>
      </c>
      <c r="F94" s="152">
        <f>SUM(F91:F93)</f>
        <v>0</v>
      </c>
    </row>
    <row r="95" spans="1:6">
      <c r="D95" s="154"/>
    </row>
    <row r="96" spans="1:6">
      <c r="D96" s="154"/>
    </row>
    <row r="97" spans="1:6" ht="30">
      <c r="A97" s="156" t="s">
        <v>420</v>
      </c>
      <c r="B97" s="157" t="s">
        <v>422</v>
      </c>
      <c r="C97" s="148" t="s">
        <v>44</v>
      </c>
      <c r="D97" s="149">
        <v>1</v>
      </c>
      <c r="E97" s="149"/>
      <c r="F97" s="523">
        <f>D97*E97</f>
        <v>0</v>
      </c>
    </row>
    <row r="98" spans="1:6" ht="15">
      <c r="A98" s="156"/>
      <c r="B98" s="157"/>
      <c r="C98" s="148"/>
      <c r="D98" s="149"/>
      <c r="E98" s="149"/>
    </row>
    <row r="99" spans="1:6" ht="60">
      <c r="A99" s="156" t="s">
        <v>421</v>
      </c>
      <c r="B99" s="157" t="s">
        <v>873</v>
      </c>
      <c r="C99" s="148" t="s">
        <v>44</v>
      </c>
      <c r="D99" s="149">
        <v>1</v>
      </c>
      <c r="E99" s="149"/>
      <c r="F99" s="523">
        <f>D99*E99</f>
        <v>0</v>
      </c>
    </row>
    <row r="100" spans="1:6" ht="15">
      <c r="A100" s="156"/>
      <c r="B100" s="157"/>
      <c r="C100" s="148"/>
      <c r="D100" s="149"/>
      <c r="E100" s="149"/>
    </row>
    <row r="101" spans="1:6" ht="15">
      <c r="A101" s="158"/>
      <c r="B101" s="158"/>
      <c r="C101" s="158"/>
      <c r="D101" s="158"/>
      <c r="E101" s="159" t="s">
        <v>221</v>
      </c>
      <c r="F101" s="160">
        <f>SUM(F97:F99)</f>
        <v>0</v>
      </c>
    </row>
    <row r="104" spans="1:6" ht="15">
      <c r="E104" s="151" t="s">
        <v>168</v>
      </c>
      <c r="F104" s="152">
        <f>F71+F85+F88+F94+F101</f>
        <v>0</v>
      </c>
    </row>
  </sheetData>
  <mergeCells count="4">
    <mergeCell ref="A1:F1"/>
    <mergeCell ref="A7:F7"/>
    <mergeCell ref="A3:F3"/>
    <mergeCell ref="A5:F5"/>
  </mergeCells>
  <pageMargins left="0.75" right="0.75" top="1" bottom="1" header="0.5" footer="0.5"/>
  <pageSetup scale="98" orientation="portrait" r:id="rId1"/>
  <headerFooter>
    <oddHeader>&amp;L&amp;8&amp;K01+049Planum projekt d.o.o.K. Tomislava 51a, Beli Manastir</oddHeader>
  </headerFooter>
</worksheet>
</file>

<file path=xl/worksheets/sheet8.xml><?xml version="1.0" encoding="utf-8"?>
<worksheet xmlns="http://schemas.openxmlformats.org/spreadsheetml/2006/main" xmlns:r="http://schemas.openxmlformats.org/officeDocument/2006/relationships">
  <dimension ref="A1:I11"/>
  <sheetViews>
    <sheetView view="pageBreakPreview" zoomScaleSheetLayoutView="100" zoomScalePageLayoutView="80" workbookViewId="0">
      <selection sqref="A1:I1"/>
    </sheetView>
  </sheetViews>
  <sheetFormatPr defaultRowHeight="12.75"/>
  <cols>
    <col min="8" max="8" width="5.42578125" customWidth="1"/>
    <col min="9" max="9" width="19.7109375" customWidth="1"/>
  </cols>
  <sheetData>
    <row r="1" spans="1:9">
      <c r="A1" s="555" t="s">
        <v>28</v>
      </c>
      <c r="B1" s="555"/>
      <c r="C1" s="555"/>
      <c r="D1" s="555"/>
      <c r="E1" s="555"/>
      <c r="F1" s="555"/>
      <c r="G1" s="555"/>
      <c r="H1" s="555"/>
      <c r="I1" s="555"/>
    </row>
    <row r="2" spans="1:9">
      <c r="A2" s="18"/>
      <c r="B2" s="18"/>
      <c r="C2" s="18"/>
      <c r="D2" s="18"/>
      <c r="E2" s="18"/>
      <c r="F2" s="18"/>
      <c r="G2" s="18"/>
      <c r="H2" s="18"/>
      <c r="I2" s="18"/>
    </row>
    <row r="3" spans="1:9">
      <c r="A3" s="26" t="s">
        <v>88</v>
      </c>
      <c r="B3" s="18"/>
      <c r="C3" s="18"/>
      <c r="D3" s="18"/>
      <c r="E3" s="18"/>
      <c r="F3" s="18"/>
      <c r="G3" s="18"/>
      <c r="H3" s="18"/>
      <c r="I3" s="27">
        <f>'Građ.-obrt. radovi'!I288</f>
        <v>0</v>
      </c>
    </row>
    <row r="4" spans="1:9">
      <c r="A4" s="26" t="s">
        <v>163</v>
      </c>
      <c r="B4" s="18"/>
      <c r="C4" s="18"/>
      <c r="D4" s="18"/>
      <c r="E4" s="18"/>
      <c r="F4" s="18"/>
      <c r="G4" s="18"/>
      <c r="H4" s="18"/>
      <c r="I4" s="27">
        <f>'Vanjsko stubište'!I91</f>
        <v>0</v>
      </c>
    </row>
    <row r="5" spans="1:9">
      <c r="A5" s="26" t="s">
        <v>164</v>
      </c>
      <c r="B5" s="18"/>
      <c r="C5" s="18"/>
      <c r="D5" s="18"/>
      <c r="E5" s="18"/>
      <c r="F5" s="18"/>
      <c r="G5" s="18"/>
      <c r="H5" s="18"/>
      <c r="I5" s="27">
        <f>'Vodovod i kanalizacija'!I83</f>
        <v>0</v>
      </c>
    </row>
    <row r="6" spans="1:9">
      <c r="A6" s="26" t="s">
        <v>165</v>
      </c>
      <c r="B6" s="18"/>
      <c r="C6" s="18"/>
      <c r="D6" s="18"/>
      <c r="E6" s="18"/>
      <c r="F6" s="18"/>
      <c r="G6" s="18"/>
      <c r="H6" s="18"/>
      <c r="I6" s="27">
        <f>Elektroinstalacije!E238</f>
        <v>0</v>
      </c>
    </row>
    <row r="7" spans="1:9">
      <c r="A7" s="29" t="s">
        <v>227</v>
      </c>
      <c r="B7" s="19"/>
      <c r="C7" s="19"/>
      <c r="D7" s="19"/>
      <c r="E7" s="19"/>
      <c r="F7" s="19"/>
      <c r="G7" s="19"/>
      <c r="H7" s="19"/>
      <c r="I7" s="30">
        <f>'Strojarske instalacije'!F104</f>
        <v>0</v>
      </c>
    </row>
    <row r="8" spans="1:9">
      <c r="A8" s="18"/>
      <c r="B8" s="18"/>
      <c r="C8" s="18"/>
      <c r="D8" s="18"/>
      <c r="E8" s="18"/>
      <c r="F8" s="18"/>
      <c r="G8" s="18"/>
      <c r="H8" s="18"/>
      <c r="I8" s="27"/>
    </row>
    <row r="9" spans="1:9">
      <c r="A9" s="18"/>
      <c r="B9" s="18"/>
      <c r="C9" s="18"/>
      <c r="D9" s="18"/>
      <c r="E9" s="18"/>
      <c r="F9" s="18"/>
      <c r="G9" s="18"/>
      <c r="H9" s="134" t="s">
        <v>13</v>
      </c>
      <c r="I9" s="69">
        <f>SUM(I3:I7)</f>
        <v>0</v>
      </c>
    </row>
    <row r="10" spans="1:9">
      <c r="A10" s="18"/>
      <c r="B10" s="18"/>
      <c r="C10" s="18"/>
      <c r="D10" s="18"/>
      <c r="E10" s="18"/>
      <c r="F10" s="18"/>
      <c r="G10" s="18"/>
      <c r="H10" s="134" t="s">
        <v>70</v>
      </c>
      <c r="I10" s="69">
        <f>0.25*I9</f>
        <v>0</v>
      </c>
    </row>
    <row r="11" spans="1:9">
      <c r="A11" s="18"/>
      <c r="B11" s="18"/>
      <c r="C11" s="18"/>
      <c r="D11" s="18"/>
      <c r="E11" s="18"/>
      <c r="F11" s="18"/>
      <c r="G11" s="18"/>
      <c r="H11" s="135" t="s">
        <v>71</v>
      </c>
      <c r="I11" s="72">
        <f>I9+I10</f>
        <v>0</v>
      </c>
    </row>
  </sheetData>
  <mergeCells count="1">
    <mergeCell ref="A1:I1"/>
  </mergeCells>
  <pageMargins left="0.7" right="0.7" top="0.75" bottom="0.75" header="0.3" footer="0.3"/>
  <pageSetup paperSize="9" orientation="portrait" r:id="rId1"/>
  <headerFooter>
    <oddHeader>&amp;L&amp;8&amp;K01+033Planum projekt d.o.o.K. Tomislava 51a, Beli Manastir</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Naslovna</vt:lpstr>
      <vt:lpstr>Opći uvjeti</vt:lpstr>
      <vt:lpstr>Građ.-obrt. radovi</vt:lpstr>
      <vt:lpstr>Vanjsko stubište</vt:lpstr>
      <vt:lpstr>Vodovod i kanalizacija</vt:lpstr>
      <vt:lpstr>Elektroinstalacije</vt:lpstr>
      <vt:lpstr>Strojarske instalacije</vt:lpstr>
      <vt:lpstr>Rekapitulacija</vt:lpstr>
      <vt:lpstr>Elektroinstalacije!Print_Area</vt:lpstr>
      <vt:lpstr>Elektroinstalacije!Print_Titles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2021-11-14T10:27:56Z</dcterms:modified>
</cp:coreProperties>
</file>